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Лист1!$A$1:$M$238</definedName>
  </definedNames>
  <calcPr calcId="162913"/>
</workbook>
</file>

<file path=xl/calcChain.xml><?xml version="1.0" encoding="utf-8"?>
<calcChain xmlns="http://schemas.openxmlformats.org/spreadsheetml/2006/main">
  <c r="K19" i="1" l="1"/>
  <c r="E231" i="1" l="1"/>
  <c r="F231" i="1"/>
  <c r="G231" i="1"/>
  <c r="H231" i="1"/>
  <c r="I231" i="1"/>
  <c r="E232" i="1"/>
  <c r="F232" i="1"/>
  <c r="G232" i="1"/>
  <c r="H232" i="1"/>
  <c r="I232" i="1"/>
  <c r="E233" i="1"/>
  <c r="F233" i="1"/>
  <c r="G233" i="1"/>
  <c r="H233" i="1"/>
  <c r="I233" i="1"/>
  <c r="E234" i="1"/>
  <c r="F234" i="1"/>
  <c r="G234" i="1"/>
  <c r="H234" i="1"/>
  <c r="I234" i="1"/>
  <c r="J234" i="1"/>
  <c r="K234" i="1"/>
  <c r="L234" i="1"/>
  <c r="D232" i="1"/>
  <c r="D233" i="1"/>
  <c r="D234" i="1"/>
  <c r="D231" i="1"/>
  <c r="M228" i="1"/>
  <c r="D225" i="1" s="1"/>
  <c r="M221" i="1"/>
  <c r="M222" i="1"/>
  <c r="M216" i="1"/>
  <c r="M211" i="1"/>
  <c r="M212" i="1"/>
  <c r="M217" i="1"/>
  <c r="M223" i="1"/>
  <c r="D219" i="1"/>
  <c r="E190" i="1"/>
  <c r="F190" i="1"/>
  <c r="G190" i="1"/>
  <c r="H190" i="1"/>
  <c r="I190" i="1"/>
  <c r="E191" i="1"/>
  <c r="F191" i="1"/>
  <c r="G191" i="1"/>
  <c r="H191" i="1"/>
  <c r="I191" i="1"/>
  <c r="E192" i="1"/>
  <c r="F192" i="1"/>
  <c r="G192" i="1"/>
  <c r="H192" i="1"/>
  <c r="I192" i="1"/>
  <c r="J192" i="1"/>
  <c r="K192" i="1"/>
  <c r="L192" i="1"/>
  <c r="D190" i="1"/>
  <c r="D191" i="1"/>
  <c r="D192" i="1"/>
  <c r="M206" i="1"/>
  <c r="M207" i="1"/>
  <c r="K199" i="1"/>
  <c r="L199" i="1"/>
  <c r="M202" i="1"/>
  <c r="M197" i="1"/>
  <c r="E165" i="1"/>
  <c r="F165" i="1"/>
  <c r="G165" i="1"/>
  <c r="H165" i="1"/>
  <c r="I165" i="1"/>
  <c r="E166" i="1"/>
  <c r="F166" i="1"/>
  <c r="G166" i="1"/>
  <c r="H166" i="1"/>
  <c r="I166" i="1"/>
  <c r="E167" i="1"/>
  <c r="F167" i="1"/>
  <c r="G167" i="1"/>
  <c r="H167" i="1"/>
  <c r="I167" i="1"/>
  <c r="J167" i="1"/>
  <c r="K167" i="1"/>
  <c r="L167" i="1"/>
  <c r="D165" i="1"/>
  <c r="D166" i="1"/>
  <c r="D167" i="1"/>
  <c r="M187" i="1"/>
  <c r="M182" i="1"/>
  <c r="M176" i="1"/>
  <c r="M177" i="1"/>
  <c r="M172" i="1"/>
  <c r="M234" i="1" l="1"/>
  <c r="F230" i="1"/>
  <c r="I230" i="1"/>
  <c r="E230" i="1"/>
  <c r="H230" i="1"/>
  <c r="D230" i="1"/>
  <c r="G230" i="1"/>
  <c r="M137" i="1"/>
  <c r="E130" i="1"/>
  <c r="F130" i="1"/>
  <c r="G130" i="1"/>
  <c r="H130" i="1"/>
  <c r="I130" i="1"/>
  <c r="E131" i="1"/>
  <c r="F131" i="1"/>
  <c r="G131" i="1"/>
  <c r="H131" i="1"/>
  <c r="I131" i="1"/>
  <c r="E132" i="1"/>
  <c r="F132" i="1"/>
  <c r="G132" i="1"/>
  <c r="H132" i="1"/>
  <c r="I132" i="1"/>
  <c r="J132" i="1"/>
  <c r="K132" i="1"/>
  <c r="L132" i="1"/>
  <c r="D130" i="1"/>
  <c r="D131" i="1"/>
  <c r="D132" i="1"/>
  <c r="M162" i="1"/>
  <c r="J161" i="1"/>
  <c r="M161" i="1" s="1"/>
  <c r="J160" i="1"/>
  <c r="K160" i="1" s="1"/>
  <c r="I159" i="1"/>
  <c r="H159" i="1"/>
  <c r="G159" i="1"/>
  <c r="F159" i="1"/>
  <c r="E159" i="1"/>
  <c r="D159" i="1"/>
  <c r="D169" i="1"/>
  <c r="E169" i="1"/>
  <c r="F169" i="1"/>
  <c r="G169" i="1"/>
  <c r="H169" i="1"/>
  <c r="I169" i="1"/>
  <c r="J170" i="1"/>
  <c r="J171" i="1"/>
  <c r="M157" i="1"/>
  <c r="J156" i="1"/>
  <c r="M156" i="1" s="1"/>
  <c r="J155" i="1"/>
  <c r="M155" i="1" s="1"/>
  <c r="I154" i="1"/>
  <c r="H154" i="1"/>
  <c r="G154" i="1"/>
  <c r="F154" i="1"/>
  <c r="E154" i="1"/>
  <c r="D154" i="1"/>
  <c r="M152" i="1"/>
  <c r="J151" i="1"/>
  <c r="K151" i="1" s="1"/>
  <c r="J150" i="1"/>
  <c r="K150" i="1" s="1"/>
  <c r="I149" i="1"/>
  <c r="H149" i="1"/>
  <c r="G149" i="1"/>
  <c r="F149" i="1"/>
  <c r="E149" i="1"/>
  <c r="D149" i="1"/>
  <c r="J146" i="1"/>
  <c r="M146" i="1" s="1"/>
  <c r="J145" i="1"/>
  <c r="M145" i="1" s="1"/>
  <c r="I144" i="1"/>
  <c r="H144" i="1"/>
  <c r="G144" i="1"/>
  <c r="F144" i="1"/>
  <c r="E144" i="1"/>
  <c r="D144" i="1"/>
  <c r="M142" i="1"/>
  <c r="J141" i="1"/>
  <c r="K141" i="1" s="1"/>
  <c r="J140" i="1"/>
  <c r="K140" i="1" s="1"/>
  <c r="L140" i="1" s="1"/>
  <c r="I139" i="1"/>
  <c r="H139" i="1"/>
  <c r="G139" i="1"/>
  <c r="F139" i="1"/>
  <c r="E139" i="1"/>
  <c r="D139" i="1"/>
  <c r="J136" i="1"/>
  <c r="M136" i="1" s="1"/>
  <c r="J135" i="1"/>
  <c r="M135" i="1" s="1"/>
  <c r="I134" i="1"/>
  <c r="H134" i="1"/>
  <c r="G134" i="1"/>
  <c r="F134" i="1"/>
  <c r="E134" i="1"/>
  <c r="D134" i="1"/>
  <c r="D107" i="1"/>
  <c r="J127" i="1"/>
  <c r="K127" i="1" s="1"/>
  <c r="J122" i="1"/>
  <c r="K122" i="1" s="1"/>
  <c r="J117" i="1"/>
  <c r="E107" i="1"/>
  <c r="F107" i="1"/>
  <c r="G107" i="1"/>
  <c r="H107" i="1"/>
  <c r="I107" i="1"/>
  <c r="F106" i="1"/>
  <c r="G106" i="1"/>
  <c r="H106" i="1"/>
  <c r="I106" i="1"/>
  <c r="E105" i="1"/>
  <c r="F105" i="1"/>
  <c r="G105" i="1"/>
  <c r="H105" i="1"/>
  <c r="I105" i="1"/>
  <c r="E106" i="1"/>
  <c r="D105" i="1"/>
  <c r="D106" i="1"/>
  <c r="J112" i="1"/>
  <c r="K112" i="1" s="1"/>
  <c r="D75" i="1"/>
  <c r="D77" i="1"/>
  <c r="D76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J77" i="1"/>
  <c r="K77" i="1"/>
  <c r="L77" i="1"/>
  <c r="M101" i="1"/>
  <c r="M102" i="1"/>
  <c r="D94" i="1"/>
  <c r="M97" i="1"/>
  <c r="M92" i="1"/>
  <c r="M85" i="1"/>
  <c r="M86" i="1"/>
  <c r="M87" i="1"/>
  <c r="K84" i="1"/>
  <c r="L84" i="1"/>
  <c r="M81" i="1"/>
  <c r="M82" i="1"/>
  <c r="L112" i="1" l="1"/>
  <c r="M140" i="1"/>
  <c r="D129" i="1"/>
  <c r="H129" i="1"/>
  <c r="M77" i="1"/>
  <c r="E129" i="1"/>
  <c r="I129" i="1"/>
  <c r="K171" i="1"/>
  <c r="L171" i="1" s="1"/>
  <c r="F129" i="1"/>
  <c r="K156" i="1"/>
  <c r="L156" i="1" s="1"/>
  <c r="K170" i="1"/>
  <c r="M132" i="1"/>
  <c r="M150" i="1"/>
  <c r="M154" i="1"/>
  <c r="G129" i="1"/>
  <c r="M160" i="1"/>
  <c r="M159" i="1" s="1"/>
  <c r="L122" i="1"/>
  <c r="M122" i="1"/>
  <c r="L127" i="1"/>
  <c r="L160" i="1"/>
  <c r="L150" i="1"/>
  <c r="J154" i="1"/>
  <c r="K155" i="1"/>
  <c r="J131" i="1"/>
  <c r="J130" i="1"/>
  <c r="J107" i="1"/>
  <c r="K117" i="1"/>
  <c r="L117" i="1" s="1"/>
  <c r="K161" i="1"/>
  <c r="L161" i="1" s="1"/>
  <c r="J159" i="1"/>
  <c r="M151" i="1"/>
  <c r="M141" i="1"/>
  <c r="J144" i="1"/>
  <c r="L151" i="1"/>
  <c r="K149" i="1"/>
  <c r="L141" i="1"/>
  <c r="L139" i="1" s="1"/>
  <c r="K139" i="1"/>
  <c r="J134" i="1"/>
  <c r="M139" i="1"/>
  <c r="J149" i="1"/>
  <c r="J139" i="1"/>
  <c r="M134" i="1"/>
  <c r="K135" i="1"/>
  <c r="K136" i="1"/>
  <c r="L136" i="1" s="1"/>
  <c r="K145" i="1"/>
  <c r="K146" i="1"/>
  <c r="E40" i="1"/>
  <c r="F40" i="1"/>
  <c r="G40" i="1"/>
  <c r="H40" i="1"/>
  <c r="I40" i="1"/>
  <c r="E41" i="1"/>
  <c r="F41" i="1"/>
  <c r="G41" i="1"/>
  <c r="H41" i="1"/>
  <c r="I41" i="1"/>
  <c r="D40" i="1"/>
  <c r="D41" i="1"/>
  <c r="D42" i="1"/>
  <c r="E42" i="1"/>
  <c r="F42" i="1"/>
  <c r="G42" i="1"/>
  <c r="H42" i="1"/>
  <c r="I42" i="1"/>
  <c r="J42" i="1"/>
  <c r="K42" i="1"/>
  <c r="L42" i="1"/>
  <c r="M72" i="1"/>
  <c r="M67" i="1"/>
  <c r="M62" i="1"/>
  <c r="M57" i="1"/>
  <c r="M52" i="1"/>
  <c r="M47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K17" i="1"/>
  <c r="L17" i="1"/>
  <c r="D15" i="1"/>
  <c r="D16" i="1"/>
  <c r="D17" i="1"/>
  <c r="M37" i="1"/>
  <c r="D34" i="1"/>
  <c r="M32" i="1"/>
  <c r="M27" i="1"/>
  <c r="D24" i="1"/>
  <c r="E24" i="1"/>
  <c r="F24" i="1"/>
  <c r="G24" i="1"/>
  <c r="H24" i="1"/>
  <c r="I24" i="1"/>
  <c r="J25" i="1"/>
  <c r="K25" i="1" s="1"/>
  <c r="J26" i="1"/>
  <c r="K26" i="1" s="1"/>
  <c r="D29" i="1"/>
  <c r="E29" i="1"/>
  <c r="F29" i="1"/>
  <c r="G29" i="1"/>
  <c r="H29" i="1"/>
  <c r="I29" i="1"/>
  <c r="J30" i="1"/>
  <c r="J31" i="1"/>
  <c r="K31" i="1" s="1"/>
  <c r="E34" i="1"/>
  <c r="F34" i="1"/>
  <c r="G34" i="1"/>
  <c r="H34" i="1"/>
  <c r="I34" i="1"/>
  <c r="L19" i="1"/>
  <c r="L233" i="1" l="1"/>
  <c r="L107" i="1"/>
  <c r="L159" i="1"/>
  <c r="M112" i="1"/>
  <c r="M117" i="1"/>
  <c r="M149" i="1"/>
  <c r="K233" i="1"/>
  <c r="L170" i="1"/>
  <c r="L169" i="1" s="1"/>
  <c r="K169" i="1"/>
  <c r="M171" i="1"/>
  <c r="K131" i="1"/>
  <c r="K159" i="1"/>
  <c r="K130" i="1"/>
  <c r="M127" i="1"/>
  <c r="M42" i="1"/>
  <c r="L155" i="1"/>
  <c r="L154" i="1" s="1"/>
  <c r="K154" i="1"/>
  <c r="K107" i="1"/>
  <c r="M107" i="1" s="1"/>
  <c r="L149" i="1"/>
  <c r="J129" i="1"/>
  <c r="L146" i="1"/>
  <c r="L131" i="1" s="1"/>
  <c r="L135" i="1"/>
  <c r="L134" i="1" s="1"/>
  <c r="K134" i="1"/>
  <c r="M147" i="1"/>
  <c r="M144" i="1" s="1"/>
  <c r="L145" i="1"/>
  <c r="K144" i="1"/>
  <c r="L25" i="1"/>
  <c r="M25" i="1" s="1"/>
  <c r="K30" i="1"/>
  <c r="L30" i="1" s="1"/>
  <c r="J29" i="1"/>
  <c r="K24" i="1"/>
  <c r="L26" i="1"/>
  <c r="K29" i="1"/>
  <c r="L31" i="1"/>
  <c r="J24" i="1"/>
  <c r="L130" i="1" l="1"/>
  <c r="M130" i="1" s="1"/>
  <c r="M131" i="1"/>
  <c r="M170" i="1"/>
  <c r="M169" i="1" s="1"/>
  <c r="K129" i="1"/>
  <c r="L29" i="1"/>
  <c r="L144" i="1"/>
  <c r="L129" i="1" s="1"/>
  <c r="M31" i="1"/>
  <c r="L24" i="1"/>
  <c r="M26" i="1"/>
  <c r="M24" i="1" s="1"/>
  <c r="M30" i="1"/>
  <c r="H219" i="1"/>
  <c r="I219" i="1"/>
  <c r="G219" i="1"/>
  <c r="M129" i="1" l="1"/>
  <c r="M29" i="1"/>
  <c r="F219" i="1" l="1"/>
  <c r="J227" i="1" l="1"/>
  <c r="J226" i="1"/>
  <c r="I225" i="1"/>
  <c r="H225" i="1"/>
  <c r="G225" i="1"/>
  <c r="F225" i="1"/>
  <c r="E225" i="1"/>
  <c r="J220" i="1"/>
  <c r="E219" i="1"/>
  <c r="J126" i="1"/>
  <c r="J125" i="1"/>
  <c r="I124" i="1"/>
  <c r="H124" i="1"/>
  <c r="G124" i="1"/>
  <c r="F124" i="1"/>
  <c r="E124" i="1"/>
  <c r="D124" i="1"/>
  <c r="J121" i="1"/>
  <c r="J120" i="1"/>
  <c r="I119" i="1"/>
  <c r="H119" i="1"/>
  <c r="G119" i="1"/>
  <c r="F119" i="1"/>
  <c r="E119" i="1"/>
  <c r="D119" i="1"/>
  <c r="J116" i="1"/>
  <c r="J115" i="1"/>
  <c r="I114" i="1"/>
  <c r="H114" i="1"/>
  <c r="G114" i="1"/>
  <c r="F114" i="1"/>
  <c r="E114" i="1"/>
  <c r="D114" i="1"/>
  <c r="K220" i="1" l="1"/>
  <c r="M226" i="1"/>
  <c r="K226" i="1"/>
  <c r="L226" i="1" s="1"/>
  <c r="M227" i="1"/>
  <c r="K227" i="1"/>
  <c r="M115" i="1"/>
  <c r="K115" i="1"/>
  <c r="L115" i="1" s="1"/>
  <c r="M120" i="1"/>
  <c r="K120" i="1"/>
  <c r="L120" i="1" s="1"/>
  <c r="M125" i="1"/>
  <c r="K125" i="1"/>
  <c r="M116" i="1"/>
  <c r="K116" i="1"/>
  <c r="M126" i="1"/>
  <c r="M124" i="1" s="1"/>
  <c r="K126" i="1"/>
  <c r="M121" i="1"/>
  <c r="K121" i="1"/>
  <c r="J114" i="1"/>
  <c r="J124" i="1"/>
  <c r="J119" i="1"/>
  <c r="J219" i="1"/>
  <c r="J225" i="1"/>
  <c r="M225" i="1" l="1"/>
  <c r="L220" i="1"/>
  <c r="K219" i="1"/>
  <c r="L227" i="1"/>
  <c r="K225" i="1"/>
  <c r="M114" i="1"/>
  <c r="M119" i="1"/>
  <c r="L125" i="1"/>
  <c r="L116" i="1"/>
  <c r="L114" i="1" s="1"/>
  <c r="K114" i="1"/>
  <c r="L121" i="1"/>
  <c r="L119" i="1" s="1"/>
  <c r="K119" i="1"/>
  <c r="L126" i="1"/>
  <c r="K124" i="1"/>
  <c r="J111" i="1"/>
  <c r="J106" i="1" s="1"/>
  <c r="J110" i="1"/>
  <c r="I109" i="1"/>
  <c r="I104" i="1" s="1"/>
  <c r="H109" i="1"/>
  <c r="H104" i="1" s="1"/>
  <c r="G109" i="1"/>
  <c r="G104" i="1" s="1"/>
  <c r="F109" i="1"/>
  <c r="F104" i="1" s="1"/>
  <c r="E109" i="1"/>
  <c r="E104" i="1" s="1"/>
  <c r="D109" i="1"/>
  <c r="D104" i="1" s="1"/>
  <c r="J186" i="1"/>
  <c r="J185" i="1"/>
  <c r="I184" i="1"/>
  <c r="H184" i="1"/>
  <c r="G184" i="1"/>
  <c r="F184" i="1"/>
  <c r="E184" i="1"/>
  <c r="D184" i="1"/>
  <c r="J181" i="1"/>
  <c r="J180" i="1"/>
  <c r="I179" i="1"/>
  <c r="H179" i="1"/>
  <c r="G179" i="1"/>
  <c r="F179" i="1"/>
  <c r="E179" i="1"/>
  <c r="D179" i="1"/>
  <c r="J175" i="1"/>
  <c r="I174" i="1"/>
  <c r="H174" i="1"/>
  <c r="G174" i="1"/>
  <c r="F174" i="1"/>
  <c r="E174" i="1"/>
  <c r="D174" i="1"/>
  <c r="D69" i="1"/>
  <c r="E69" i="1"/>
  <c r="D64" i="1"/>
  <c r="E64" i="1"/>
  <c r="D59" i="1"/>
  <c r="E59" i="1"/>
  <c r="D54" i="1"/>
  <c r="E54" i="1"/>
  <c r="D49" i="1"/>
  <c r="E49" i="1"/>
  <c r="D44" i="1"/>
  <c r="E44" i="1"/>
  <c r="D19" i="1"/>
  <c r="D14" i="1" s="1"/>
  <c r="E19" i="1"/>
  <c r="E14" i="1" s="1"/>
  <c r="L219" i="1" l="1"/>
  <c r="M220" i="1"/>
  <c r="M219" i="1" s="1"/>
  <c r="L225" i="1"/>
  <c r="D164" i="1"/>
  <c r="H164" i="1"/>
  <c r="E164" i="1"/>
  <c r="I164" i="1"/>
  <c r="K180" i="1"/>
  <c r="L180" i="1" s="1"/>
  <c r="F164" i="1"/>
  <c r="K185" i="1"/>
  <c r="J165" i="1"/>
  <c r="E39" i="1"/>
  <c r="K175" i="1"/>
  <c r="G164" i="1"/>
  <c r="K181" i="1"/>
  <c r="J166" i="1"/>
  <c r="K186" i="1"/>
  <c r="M110" i="1"/>
  <c r="K110" i="1"/>
  <c r="J105" i="1"/>
  <c r="J169" i="1"/>
  <c r="L124" i="1"/>
  <c r="M111" i="1"/>
  <c r="K111" i="1"/>
  <c r="K106" i="1" s="1"/>
  <c r="D39" i="1"/>
  <c r="J174" i="1"/>
  <c r="J184" i="1"/>
  <c r="J179" i="1"/>
  <c r="J109" i="1"/>
  <c r="J104" i="1" s="1"/>
  <c r="D99" i="1"/>
  <c r="E99" i="1"/>
  <c r="E94" i="1"/>
  <c r="D89" i="1"/>
  <c r="E89" i="1"/>
  <c r="D84" i="1"/>
  <c r="E84" i="1"/>
  <c r="D79" i="1"/>
  <c r="E79" i="1"/>
  <c r="M180" i="1" l="1"/>
  <c r="L175" i="1"/>
  <c r="L174" i="1" s="1"/>
  <c r="K174" i="1"/>
  <c r="L185" i="1"/>
  <c r="K165" i="1"/>
  <c r="J164" i="1"/>
  <c r="K166" i="1"/>
  <c r="L186" i="1"/>
  <c r="M186" i="1" s="1"/>
  <c r="K184" i="1"/>
  <c r="K179" i="1"/>
  <c r="L181" i="1"/>
  <c r="L110" i="1"/>
  <c r="L105" i="1" s="1"/>
  <c r="K105" i="1"/>
  <c r="D74" i="1"/>
  <c r="E74" i="1"/>
  <c r="M109" i="1"/>
  <c r="K109" i="1"/>
  <c r="K104" i="1" s="1"/>
  <c r="L111" i="1"/>
  <c r="L106" i="1" s="1"/>
  <c r="J215" i="1"/>
  <c r="I214" i="1"/>
  <c r="H214" i="1"/>
  <c r="G214" i="1"/>
  <c r="F214" i="1"/>
  <c r="E214" i="1"/>
  <c r="D214" i="1"/>
  <c r="D209" i="1"/>
  <c r="E209" i="1"/>
  <c r="D204" i="1"/>
  <c r="E204" i="1"/>
  <c r="D199" i="1"/>
  <c r="E199" i="1"/>
  <c r="D194" i="1"/>
  <c r="E194" i="1"/>
  <c r="J210" i="1"/>
  <c r="I209" i="1"/>
  <c r="H209" i="1"/>
  <c r="G209" i="1"/>
  <c r="F209" i="1"/>
  <c r="J205" i="1"/>
  <c r="I204" i="1"/>
  <c r="H204" i="1"/>
  <c r="G204" i="1"/>
  <c r="F204" i="1"/>
  <c r="M201" i="1"/>
  <c r="I199" i="1"/>
  <c r="H199" i="1"/>
  <c r="G199" i="1"/>
  <c r="F199" i="1"/>
  <c r="J196" i="1"/>
  <c r="J195" i="1"/>
  <c r="K195" i="1" s="1"/>
  <c r="I194" i="1"/>
  <c r="H194" i="1"/>
  <c r="G194" i="1"/>
  <c r="F194" i="1"/>
  <c r="J71" i="1"/>
  <c r="J70" i="1"/>
  <c r="I69" i="1"/>
  <c r="H69" i="1"/>
  <c r="G69" i="1"/>
  <c r="F69" i="1"/>
  <c r="J66" i="1"/>
  <c r="J65" i="1"/>
  <c r="I64" i="1"/>
  <c r="H64" i="1"/>
  <c r="G64" i="1"/>
  <c r="F64" i="1"/>
  <c r="J61" i="1"/>
  <c r="J60" i="1"/>
  <c r="I59" i="1"/>
  <c r="H59" i="1"/>
  <c r="G59" i="1"/>
  <c r="F59" i="1"/>
  <c r="J56" i="1"/>
  <c r="J55" i="1"/>
  <c r="I54" i="1"/>
  <c r="H54" i="1"/>
  <c r="G54" i="1"/>
  <c r="F54" i="1"/>
  <c r="J51" i="1"/>
  <c r="J50" i="1"/>
  <c r="I49" i="1"/>
  <c r="H49" i="1"/>
  <c r="G49" i="1"/>
  <c r="F49" i="1"/>
  <c r="J46" i="1"/>
  <c r="J45" i="1"/>
  <c r="I44" i="1"/>
  <c r="H44" i="1"/>
  <c r="G44" i="1"/>
  <c r="F44" i="1"/>
  <c r="J36" i="1"/>
  <c r="J35" i="1"/>
  <c r="J22" i="1"/>
  <c r="J233" i="1" s="1"/>
  <c r="M233" i="1" s="1"/>
  <c r="J21" i="1"/>
  <c r="M21" i="1" s="1"/>
  <c r="J20" i="1"/>
  <c r="I19" i="1"/>
  <c r="I14" i="1" s="1"/>
  <c r="H19" i="1"/>
  <c r="H14" i="1" s="1"/>
  <c r="G19" i="1"/>
  <c r="G14" i="1" s="1"/>
  <c r="F19" i="1"/>
  <c r="F14" i="1" s="1"/>
  <c r="M20" i="1" l="1"/>
  <c r="J19" i="1"/>
  <c r="K205" i="1"/>
  <c r="J204" i="1"/>
  <c r="I189" i="1"/>
  <c r="E189" i="1"/>
  <c r="K215" i="1"/>
  <c r="L195" i="1"/>
  <c r="F189" i="1"/>
  <c r="K210" i="1"/>
  <c r="J190" i="1"/>
  <c r="D189" i="1"/>
  <c r="I39" i="1"/>
  <c r="K196" i="1"/>
  <c r="J191" i="1"/>
  <c r="G189" i="1"/>
  <c r="H189" i="1"/>
  <c r="L165" i="1"/>
  <c r="F39" i="1"/>
  <c r="M185" i="1"/>
  <c r="M184" i="1" s="1"/>
  <c r="M175" i="1"/>
  <c r="M174" i="1" s="1"/>
  <c r="M192" i="1"/>
  <c r="K164" i="1"/>
  <c r="L179" i="1"/>
  <c r="M181" i="1"/>
  <c r="M179" i="1" s="1"/>
  <c r="L166" i="1"/>
  <c r="M166" i="1" s="1"/>
  <c r="L184" i="1"/>
  <c r="K46" i="1"/>
  <c r="L46" i="1" s="1"/>
  <c r="K56" i="1"/>
  <c r="L56" i="1" s="1"/>
  <c r="K66" i="1"/>
  <c r="L66" i="1" s="1"/>
  <c r="M196" i="1"/>
  <c r="M167" i="1"/>
  <c r="K50" i="1"/>
  <c r="J40" i="1"/>
  <c r="K60" i="1"/>
  <c r="K70" i="1"/>
  <c r="K51" i="1"/>
  <c r="L51" i="1" s="1"/>
  <c r="K61" i="1"/>
  <c r="J41" i="1"/>
  <c r="K71" i="1"/>
  <c r="L71" i="1" s="1"/>
  <c r="M105" i="1"/>
  <c r="K45" i="1"/>
  <c r="K55" i="1"/>
  <c r="K65" i="1"/>
  <c r="M106" i="1"/>
  <c r="L109" i="1"/>
  <c r="L104" i="1" s="1"/>
  <c r="G39" i="1"/>
  <c r="H39" i="1"/>
  <c r="M22" i="1"/>
  <c r="M19" i="1" s="1"/>
  <c r="J17" i="1"/>
  <c r="M17" i="1" s="1"/>
  <c r="J15" i="1"/>
  <c r="K35" i="1"/>
  <c r="J16" i="1"/>
  <c r="K36" i="1"/>
  <c r="K16" i="1" s="1"/>
  <c r="J34" i="1"/>
  <c r="J214" i="1"/>
  <c r="J44" i="1"/>
  <c r="J49" i="1"/>
  <c r="J54" i="1"/>
  <c r="J59" i="1"/>
  <c r="J64" i="1"/>
  <c r="J69" i="1"/>
  <c r="J194" i="1"/>
  <c r="J199" i="1"/>
  <c r="J209" i="1"/>
  <c r="M195" i="1"/>
  <c r="M200" i="1"/>
  <c r="M199" i="1" s="1"/>
  <c r="M194" i="1" l="1"/>
  <c r="J189" i="1"/>
  <c r="L215" i="1"/>
  <c r="L214" i="1" s="1"/>
  <c r="K214" i="1"/>
  <c r="L164" i="1"/>
  <c r="K204" i="1"/>
  <c r="L205" i="1"/>
  <c r="K191" i="1"/>
  <c r="L196" i="1"/>
  <c r="L191" i="1" s="1"/>
  <c r="K194" i="1"/>
  <c r="M46" i="1"/>
  <c r="K190" i="1"/>
  <c r="L210" i="1"/>
  <c r="K209" i="1"/>
  <c r="M71" i="1"/>
  <c r="M51" i="1"/>
  <c r="M66" i="1"/>
  <c r="L55" i="1"/>
  <c r="K54" i="1"/>
  <c r="K41" i="1"/>
  <c r="L61" i="1"/>
  <c r="M56" i="1"/>
  <c r="M165" i="1"/>
  <c r="M164" i="1" s="1"/>
  <c r="M104" i="1"/>
  <c r="L70" i="1"/>
  <c r="M70" i="1" s="1"/>
  <c r="K69" i="1"/>
  <c r="L50" i="1"/>
  <c r="K49" i="1"/>
  <c r="L65" i="1"/>
  <c r="K64" i="1"/>
  <c r="L45" i="1"/>
  <c r="M45" i="1" s="1"/>
  <c r="M44" i="1" s="1"/>
  <c r="K44" i="1"/>
  <c r="L69" i="1"/>
  <c r="L60" i="1"/>
  <c r="K59" i="1"/>
  <c r="K40" i="1"/>
  <c r="J39" i="1"/>
  <c r="K15" i="1"/>
  <c r="L35" i="1"/>
  <c r="J14" i="1"/>
  <c r="K34" i="1"/>
  <c r="K14" i="1" s="1"/>
  <c r="L36" i="1"/>
  <c r="J100" i="1"/>
  <c r="I99" i="1"/>
  <c r="H99" i="1"/>
  <c r="G99" i="1"/>
  <c r="F99" i="1"/>
  <c r="J96" i="1"/>
  <c r="J95" i="1"/>
  <c r="I94" i="1"/>
  <c r="H94" i="1"/>
  <c r="G94" i="1"/>
  <c r="F94" i="1"/>
  <c r="J91" i="1"/>
  <c r="J90" i="1"/>
  <c r="I89" i="1"/>
  <c r="H89" i="1"/>
  <c r="G89" i="1"/>
  <c r="F89" i="1"/>
  <c r="J84" i="1"/>
  <c r="I84" i="1"/>
  <c r="H84" i="1"/>
  <c r="G84" i="1"/>
  <c r="F84" i="1"/>
  <c r="J80" i="1"/>
  <c r="G79" i="1"/>
  <c r="H79" i="1"/>
  <c r="I79" i="1"/>
  <c r="J79" i="1"/>
  <c r="F79" i="1"/>
  <c r="J94" i="1" l="1"/>
  <c r="K189" i="1"/>
  <c r="M191" i="1"/>
  <c r="L190" i="1"/>
  <c r="M190" i="1" s="1"/>
  <c r="L209" i="1"/>
  <c r="M210" i="1"/>
  <c r="M209" i="1" s="1"/>
  <c r="L194" i="1"/>
  <c r="J232" i="1"/>
  <c r="L44" i="1"/>
  <c r="M69" i="1"/>
  <c r="J231" i="1"/>
  <c r="M215" i="1"/>
  <c r="M214" i="1" s="1"/>
  <c r="L204" i="1"/>
  <c r="M205" i="1"/>
  <c r="M204" i="1" s="1"/>
  <c r="F74" i="1"/>
  <c r="K80" i="1"/>
  <c r="K100" i="1"/>
  <c r="L64" i="1"/>
  <c r="M65" i="1"/>
  <c r="M64" i="1" s="1"/>
  <c r="M61" i="1"/>
  <c r="L41" i="1"/>
  <c r="M41" i="1" s="1"/>
  <c r="G74" i="1"/>
  <c r="K95" i="1"/>
  <c r="J75" i="1"/>
  <c r="K90" i="1"/>
  <c r="L90" i="1" s="1"/>
  <c r="M90" i="1"/>
  <c r="H74" i="1"/>
  <c r="K39" i="1"/>
  <c r="L49" i="1"/>
  <c r="M50" i="1"/>
  <c r="M49" i="1" s="1"/>
  <c r="I74" i="1"/>
  <c r="J99" i="1"/>
  <c r="M60" i="1"/>
  <c r="L40" i="1"/>
  <c r="M40" i="1" s="1"/>
  <c r="L59" i="1"/>
  <c r="L54" i="1"/>
  <c r="M55" i="1"/>
  <c r="M54" i="1" s="1"/>
  <c r="K91" i="1"/>
  <c r="K232" i="1" s="1"/>
  <c r="J89" i="1"/>
  <c r="J76" i="1"/>
  <c r="K96" i="1"/>
  <c r="L34" i="1"/>
  <c r="L14" i="1" s="1"/>
  <c r="L16" i="1"/>
  <c r="M16" i="1" s="1"/>
  <c r="M36" i="1"/>
  <c r="L15" i="1"/>
  <c r="M15" i="1" s="1"/>
  <c r="M35" i="1"/>
  <c r="M84" i="1"/>
  <c r="J230" i="1" l="1"/>
  <c r="L189" i="1"/>
  <c r="K231" i="1"/>
  <c r="K230" i="1" s="1"/>
  <c r="M189" i="1"/>
  <c r="M59" i="1"/>
  <c r="M39" i="1"/>
  <c r="K75" i="1"/>
  <c r="L95" i="1"/>
  <c r="L80" i="1"/>
  <c r="K79" i="1"/>
  <c r="J74" i="1"/>
  <c r="L39" i="1"/>
  <c r="L100" i="1"/>
  <c r="K99" i="1"/>
  <c r="M34" i="1"/>
  <c r="K89" i="1"/>
  <c r="L91" i="1"/>
  <c r="K76" i="1"/>
  <c r="K94" i="1"/>
  <c r="L96" i="1"/>
  <c r="M14" i="1"/>
  <c r="L89" i="1" l="1"/>
  <c r="L232" i="1"/>
  <c r="M232" i="1" s="1"/>
  <c r="L79" i="1"/>
  <c r="L231" i="1"/>
  <c r="L99" i="1"/>
  <c r="M100" i="1"/>
  <c r="M99" i="1" s="1"/>
  <c r="L75" i="1"/>
  <c r="M75" i="1" s="1"/>
  <c r="M95" i="1"/>
  <c r="M80" i="1"/>
  <c r="M79" i="1" s="1"/>
  <c r="K74" i="1"/>
  <c r="M91" i="1"/>
  <c r="M89" i="1" s="1"/>
  <c r="L76" i="1"/>
  <c r="M76" i="1" s="1"/>
  <c r="M74" i="1" s="1"/>
  <c r="U238" i="1" s="1"/>
  <c r="L94" i="1"/>
  <c r="L74" i="1" s="1"/>
  <c r="M96" i="1"/>
  <c r="L230" i="1" l="1"/>
  <c r="M231" i="1"/>
  <c r="M230" i="1" s="1"/>
  <c r="M94" i="1"/>
</calcChain>
</file>

<file path=xl/sharedStrings.xml><?xml version="1.0" encoding="utf-8"?>
<sst xmlns="http://schemas.openxmlformats.org/spreadsheetml/2006/main" count="283" uniqueCount="78">
  <si>
    <t>ПЛАН МЕРОПРИЯТИЙ</t>
  </si>
  <si>
    <t>по реализации Стратегии социально-экономического развития</t>
  </si>
  <si>
    <t>городского округа ЗАТО Свободный на период до 2030 года</t>
  </si>
  <si>
    <t>Номер строки</t>
  </si>
  <si>
    <t>Ответственный исполнитель</t>
  </si>
  <si>
    <t>Затраты на реализацию муниципальных программ, подпрограмм (тыс. руб.)</t>
  </si>
  <si>
    <t>Источники финансирования</t>
  </si>
  <si>
    <t>Все источники; в том числе:</t>
  </si>
  <si>
    <t>федеральный бюджет</t>
  </si>
  <si>
    <t>областной бюджет</t>
  </si>
  <si>
    <t>местный бюджет</t>
  </si>
  <si>
    <t>1. Муниципальная программа "Совершенствование социально-экономической политики и эффективности муниципального управления"</t>
  </si>
  <si>
    <t>1.1. Подпрограмма "Развитие субъектов малого и среднего предпринимательства"</t>
  </si>
  <si>
    <t>1.2. Подпрограмма "Управление муниципальной собственностью"</t>
  </si>
  <si>
    <t>1.3. Подпрограмма "Развитие информационного общества"</t>
  </si>
  <si>
    <t>1.4. Подпрограмма "Создание условий для обеспечения выполнения функций органами местного самоуправления"</t>
  </si>
  <si>
    <t>2. Муниципальная программа "Безопасный город"</t>
  </si>
  <si>
    <t>2.1. Подпрограмма "Развитие гражданской обороны"</t>
  </si>
  <si>
    <t>2.2. Подпрограмма "Защита населения от чрезвычайных ситуаций природного и техногенного характера"</t>
  </si>
  <si>
    <t>2.3. Подпрограмма "Обеспечение пожарной безопасности"</t>
  </si>
  <si>
    <t>2.4. Подпрограмма "Профилактика правонарушений"</t>
  </si>
  <si>
    <t>2.5. Подпрограмма "Профилактика безопасности дорожного движения"</t>
  </si>
  <si>
    <t>2.6. Подпрограмма "Профилактика терроризма, экстримизма и гармонизации межэтнических отношений"</t>
  </si>
  <si>
    <t>3. Муниципальная программа "Развитие образования в городском округе ЗАТО Свободный"</t>
  </si>
  <si>
    <t>3.1. Подпрограмма "Развитие дошкольного образования в городском округе ЗАТО Свободный"</t>
  </si>
  <si>
    <t>3.2. Подпрограмма "Развитие общего образования в городском округе ЗАТО Свободный"</t>
  </si>
  <si>
    <t>3.3. Подпрограмма "Развитие дополнительного образования в городском округе ЗАТО Свободный"</t>
  </si>
  <si>
    <t>3.4. Подпрограмма "Другие вопросы в области образования в городском округе ЗАТО Свободный"</t>
  </si>
  <si>
    <t>3.5. Подпрограмма "Отдых и оздоровление детей городского округа ЗАТО Свободный"</t>
  </si>
  <si>
    <t>4. Муниципальная программа "Профилактика заболеваний и формирование здорового образа жизни"</t>
  </si>
  <si>
    <t>4.1. Подпрограмма "Профилактика ВИЧ-инфекции"</t>
  </si>
  <si>
    <t>4.2. Подпрограмма "Профилактика туберкулеза"</t>
  </si>
  <si>
    <t>4.3. Подпрограмма "Профилактика наркомании и алкоголизма"</t>
  </si>
  <si>
    <t>4.4. Подпрограмма "Профилактика иных заболеваний и формирование здорового образа жизни"</t>
  </si>
  <si>
    <t>внебюджетные источники</t>
  </si>
  <si>
    <t>проверка:</t>
  </si>
  <si>
    <t>ведущий специалист по социальной политике подразделения социально-экономического развития</t>
  </si>
  <si>
    <t>2019-2022</t>
  </si>
  <si>
    <t>специалист 1 категории отдела городского хозяйства, ведущий специалист отдела бухгалтерского  учета и финансов</t>
  </si>
  <si>
    <t xml:space="preserve"> </t>
  </si>
  <si>
    <t>специалист 1 категории организационно-кадрового отдела</t>
  </si>
  <si>
    <t>ведущий специалист ГО ЧС</t>
  </si>
  <si>
    <t>начальник отдела бухгалтерского учета и фиансов, вед.специалист оргаизационно-кадрового отдела</t>
  </si>
  <si>
    <t>Все источники, в том числе:</t>
  </si>
  <si>
    <t>начальник отдела бухгалтерского учета и фиансов</t>
  </si>
  <si>
    <t>начальник отдела образования, молодежной политики, культуры и спорта</t>
  </si>
  <si>
    <t>ведущий специалист отдела образования, молодежной политики, культуры и спорта</t>
  </si>
  <si>
    <t>5. Муниципальная программа "Укрепление общественного здоровья на территории городского округа ЗАТО Свободный"</t>
  </si>
  <si>
    <t>5.1. Подпрограмма "Профилактика ВИЧ-инфекции"</t>
  </si>
  <si>
    <t>5.2. Подпрограмма "Профилактика туберкулеза"</t>
  </si>
  <si>
    <t>5.3. Подпрограмма "Профилактика незаконного потребления и оборота наркотических средств и психотропных веществ"</t>
  </si>
  <si>
    <t>5.4. Подпрограмма "Профилактика алкогольной и табачной зависимости"</t>
  </si>
  <si>
    <t>5.5. Подпрограмма "Формирование здорового образа жизни"</t>
  </si>
  <si>
    <t>5.6. Подпрограмма "Профилактика иных заболеваний"</t>
  </si>
  <si>
    <t>6. Муниципальная программа "Развитие культуры, спорта и молодежной политики в городском округе ЗАТО Свободный"</t>
  </si>
  <si>
    <t>6.1. Подпрограмма "Развитие культуры в городском округе ЗАТО Свободный"</t>
  </si>
  <si>
    <t>6.2. Подпрограмма "Развитие физической культуры и спорта"</t>
  </si>
  <si>
    <t>6.3. Подпрограмма "Реализация молодежной политики в городском округе ЗАТО Свободный"</t>
  </si>
  <si>
    <t>6.4. Подпрограмма "Патриотическое воспитание детей и молодежи городского округа ЗАТО Свободный"</t>
  </si>
  <si>
    <t>7. Муниципальная программа "Развитие городского хозяйства"</t>
  </si>
  <si>
    <t>7.1. Подпрограмма "Обеспечение качества условий проживания населения и улучшения жилищных условий"</t>
  </si>
  <si>
    <t>7.2. Подпрограмма "Развиие коммунальной инфраструктуры"</t>
  </si>
  <si>
    <t>7.3. Подпрограмма "Формирование современной городской среды"</t>
  </si>
  <si>
    <t>7.4. Подпрограмма "Развитие дорожной деятельности"</t>
  </si>
  <si>
    <t>7.5. Подпрограмма "Энергосбережение и повышение энергоэффективности систем коммунальной инфраструктуры"</t>
  </si>
  <si>
    <t>начальник отдела городского хозяйства</t>
  </si>
  <si>
    <t>специалист 1 категории отдела гороского хозяйства</t>
  </si>
  <si>
    <t>ведущий специалист отдела городского хозяйства</t>
  </si>
  <si>
    <t>специалист 1 категории отдела городского хозяйства</t>
  </si>
  <si>
    <t>8. Муниципальная программа "Обеспечение жильем молодых семей на территории городского округа ЗАТО Свободный"</t>
  </si>
  <si>
    <t>9. Муниципальная программа "Поддержка социально-ориентированных некоммерческих организаций в городском округе ЗАТО Свободный"</t>
  </si>
  <si>
    <t>ведущий специалист по жилью подразделения социально-экономического развития</t>
  </si>
  <si>
    <t>Итоговые затраты 2019-2030 годы</t>
  </si>
  <si>
    <t>Администрация городского округа ЗАТО Свободный</t>
  </si>
  <si>
    <t>ИТОГО расходы на реализацию Стратегии социально-экономического развития городского округа ЗАТО Свободный 2030</t>
  </si>
  <si>
    <t>Приложение к постановлению администрации</t>
  </si>
  <si>
    <t>городского округа ЗАТО Свободный</t>
  </si>
  <si>
    <t>от "_03__" ___ноября_____ 2022 г. №_625_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</si>
</sst>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Liberation Serif"/>
      <family val="1"/>
      <charset val="204"/>
    </font>
    <font>
      <b/>
      <i/>
      <sz val="14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0" fillId="0" borderId="0" xfId="0" applyFill="1"/>
    <xf numFmtId="4" fontId="0" fillId="0" borderId="0" xfId="0" applyNumberFormat="1"/>
    <xf numFmtId="164" fontId="0" fillId="0" borderId="0" xfId="0" applyNumberFormat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8"/>
  <sheetViews>
    <sheetView tabSelected="1" view="pageBreakPreview" zoomScale="60" zoomScaleNormal="60" zoomScalePageLayoutView="70" workbookViewId="0">
      <selection activeCell="K4" sqref="K4"/>
    </sheetView>
  </sheetViews>
  <sheetFormatPr defaultColWidth="5.28515625" defaultRowHeight="15" x14ac:dyDescent="0.25"/>
  <cols>
    <col min="1" max="1" width="10.140625" customWidth="1"/>
    <col min="2" max="2" width="39.5703125" customWidth="1"/>
    <col min="3" max="3" width="31.85546875" customWidth="1"/>
    <col min="4" max="4" width="20.140625" customWidth="1"/>
    <col min="5" max="5" width="17" customWidth="1"/>
    <col min="6" max="6" width="17.140625" style="4" customWidth="1"/>
    <col min="7" max="10" width="17.140625" customWidth="1"/>
    <col min="11" max="11" width="17" customWidth="1"/>
    <col min="12" max="12" width="17.140625" customWidth="1"/>
    <col min="13" max="13" width="28.28515625" customWidth="1"/>
    <col min="18" max="18" width="10.5703125" customWidth="1"/>
    <col min="21" max="21" width="18.5703125" customWidth="1"/>
  </cols>
  <sheetData>
    <row r="1" spans="1:18" ht="15.75" x14ac:dyDescent="0.25">
      <c r="K1" s="22" t="s">
        <v>75</v>
      </c>
      <c r="L1" s="22"/>
      <c r="M1" s="22"/>
    </row>
    <row r="2" spans="1:18" ht="15.75" x14ac:dyDescent="0.25">
      <c r="K2" s="22" t="s">
        <v>76</v>
      </c>
      <c r="L2" s="22"/>
      <c r="M2" s="22"/>
    </row>
    <row r="3" spans="1:18" ht="15.75" x14ac:dyDescent="0.25">
      <c r="K3" s="22" t="s">
        <v>77</v>
      </c>
      <c r="L3" s="22"/>
      <c r="M3" s="22"/>
    </row>
    <row r="4" spans="1:18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18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2"/>
      <c r="O5" s="2"/>
      <c r="P5" s="2"/>
      <c r="Q5" s="2"/>
      <c r="R5" s="2"/>
    </row>
    <row r="6" spans="1:18" ht="18" x14ac:dyDescent="0.25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"/>
      <c r="O6" s="2"/>
      <c r="P6" s="2"/>
      <c r="Q6" s="2"/>
      <c r="R6" s="2"/>
    </row>
    <row r="7" spans="1:18" ht="18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2"/>
      <c r="O7" s="2"/>
      <c r="P7" s="2"/>
      <c r="Q7" s="2"/>
      <c r="R7" s="2"/>
    </row>
    <row r="8" spans="1:18" ht="18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"/>
    </row>
    <row r="9" spans="1:18" ht="18" x14ac:dyDescent="0.25">
      <c r="A9" s="57" t="s">
        <v>3</v>
      </c>
      <c r="B9" s="38" t="s">
        <v>4</v>
      </c>
      <c r="C9" s="38" t="s">
        <v>6</v>
      </c>
      <c r="D9" s="42" t="s">
        <v>5</v>
      </c>
      <c r="E9" s="43"/>
      <c r="F9" s="43"/>
      <c r="G9" s="43"/>
      <c r="H9" s="43"/>
      <c r="I9" s="43"/>
      <c r="J9" s="43"/>
      <c r="K9" s="43"/>
      <c r="L9" s="44"/>
      <c r="M9" s="38" t="s">
        <v>72</v>
      </c>
      <c r="N9" s="1"/>
      <c r="O9" s="1"/>
      <c r="P9" s="1"/>
      <c r="Q9" s="1"/>
      <c r="R9" s="1"/>
    </row>
    <row r="10" spans="1:18" ht="15.75" x14ac:dyDescent="0.25">
      <c r="A10" s="58"/>
      <c r="B10" s="39"/>
      <c r="C10" s="39"/>
      <c r="D10" s="41" t="s">
        <v>37</v>
      </c>
      <c r="E10" s="41">
        <v>2023</v>
      </c>
      <c r="F10" s="40">
        <v>2024</v>
      </c>
      <c r="G10" s="41">
        <v>2025</v>
      </c>
      <c r="H10" s="41">
        <v>2026</v>
      </c>
      <c r="I10" s="41">
        <v>2027</v>
      </c>
      <c r="J10" s="41">
        <v>2028</v>
      </c>
      <c r="K10" s="45">
        <v>2029</v>
      </c>
      <c r="L10" s="45">
        <v>2030</v>
      </c>
      <c r="M10" s="38"/>
      <c r="N10" s="1"/>
      <c r="O10" s="1"/>
      <c r="P10" s="1"/>
      <c r="Q10" s="1"/>
      <c r="R10" s="1"/>
    </row>
    <row r="11" spans="1:18" ht="30.75" customHeight="1" x14ac:dyDescent="0.25">
      <c r="A11" s="58"/>
      <c r="B11" s="39"/>
      <c r="C11" s="39"/>
      <c r="D11" s="41"/>
      <c r="E11" s="41"/>
      <c r="F11" s="40"/>
      <c r="G11" s="41"/>
      <c r="H11" s="41"/>
      <c r="I11" s="41"/>
      <c r="J11" s="41"/>
      <c r="K11" s="46"/>
      <c r="L11" s="46"/>
      <c r="M11" s="38"/>
      <c r="N11" s="1"/>
      <c r="O11" s="1"/>
      <c r="P11" s="1"/>
      <c r="Q11" s="1"/>
      <c r="R11" s="1"/>
    </row>
    <row r="12" spans="1:18" ht="18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1"/>
      <c r="O12" s="1"/>
      <c r="P12" s="1"/>
      <c r="Q12" s="1"/>
      <c r="R12" s="1"/>
    </row>
    <row r="13" spans="1:18" ht="31.5" customHeight="1" x14ac:dyDescent="0.25">
      <c r="A13" s="10">
        <v>1</v>
      </c>
      <c r="B13" s="35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1"/>
      <c r="O13" s="1"/>
      <c r="P13" s="1"/>
      <c r="Q13" s="1"/>
      <c r="R13" s="1"/>
    </row>
    <row r="14" spans="1:18" ht="32.25" customHeight="1" x14ac:dyDescent="0.25">
      <c r="A14" s="11">
        <v>2</v>
      </c>
      <c r="B14" s="29" t="s">
        <v>44</v>
      </c>
      <c r="C14" s="12" t="s">
        <v>43</v>
      </c>
      <c r="D14" s="13">
        <f t="shared" ref="D14:L14" si="0">D34+D29+D24+D19</f>
        <v>112940.90000000001</v>
      </c>
      <c r="E14" s="13">
        <f t="shared" si="0"/>
        <v>71601.599999999991</v>
      </c>
      <c r="F14" s="13">
        <f t="shared" si="0"/>
        <v>74420.899999999994</v>
      </c>
      <c r="G14" s="13">
        <f t="shared" si="0"/>
        <v>77363.800000000017</v>
      </c>
      <c r="H14" s="13">
        <f t="shared" si="0"/>
        <v>80424.800000000003</v>
      </c>
      <c r="I14" s="13">
        <f t="shared" si="0"/>
        <v>83618.200000000012</v>
      </c>
      <c r="J14" s="13">
        <f t="shared" si="0"/>
        <v>86927.9</v>
      </c>
      <c r="K14" s="13">
        <f t="shared" si="0"/>
        <v>90370.5</v>
      </c>
      <c r="L14" s="13">
        <f t="shared" si="0"/>
        <v>93951.85</v>
      </c>
      <c r="M14" s="13">
        <f t="shared" ref="M14" si="1">M15+M16+M17</f>
        <v>771620.45</v>
      </c>
      <c r="N14" s="1"/>
      <c r="O14" s="1"/>
      <c r="P14" s="1"/>
      <c r="Q14" s="1"/>
      <c r="R14" s="1"/>
    </row>
    <row r="15" spans="1:18" ht="18" x14ac:dyDescent="0.25">
      <c r="A15" s="11">
        <v>3</v>
      </c>
      <c r="B15" s="30"/>
      <c r="C15" s="14" t="s">
        <v>8</v>
      </c>
      <c r="D15" s="15">
        <f t="shared" ref="D15:L15" si="2">D35+D30+D25+D20</f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ref="M15:M16" si="3">SUM(D15:L15)</f>
        <v>0</v>
      </c>
      <c r="N15" s="1"/>
      <c r="O15" s="1"/>
      <c r="P15" s="1"/>
      <c r="Q15" s="1"/>
      <c r="R15" s="1"/>
    </row>
    <row r="16" spans="1:18" ht="18" x14ac:dyDescent="0.25">
      <c r="A16" s="11">
        <v>4</v>
      </c>
      <c r="B16" s="30"/>
      <c r="C16" s="14" t="s">
        <v>9</v>
      </c>
      <c r="D16" s="15">
        <f t="shared" ref="D16:L16" si="4">D36+D31+D26+D21</f>
        <v>0</v>
      </c>
      <c r="E16" s="15">
        <f t="shared" si="4"/>
        <v>0</v>
      </c>
      <c r="F16" s="15">
        <f t="shared" si="4"/>
        <v>0</v>
      </c>
      <c r="G16" s="15">
        <f t="shared" si="4"/>
        <v>0</v>
      </c>
      <c r="H16" s="15">
        <f t="shared" si="4"/>
        <v>0</v>
      </c>
      <c r="I16" s="15">
        <f t="shared" si="4"/>
        <v>0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 t="shared" si="3"/>
        <v>0</v>
      </c>
      <c r="N16" s="1"/>
      <c r="O16" s="1"/>
      <c r="P16" s="1"/>
      <c r="Q16" s="1"/>
      <c r="R16" s="1"/>
    </row>
    <row r="17" spans="1:18" ht="18" x14ac:dyDescent="0.25">
      <c r="A17" s="11">
        <v>5</v>
      </c>
      <c r="B17" s="31"/>
      <c r="C17" s="14" t="s">
        <v>10</v>
      </c>
      <c r="D17" s="15">
        <f t="shared" ref="D17:L17" si="5">D37+D32+D27+D22</f>
        <v>112940.90000000001</v>
      </c>
      <c r="E17" s="15">
        <f t="shared" si="5"/>
        <v>71601.599999999991</v>
      </c>
      <c r="F17" s="15">
        <f t="shared" si="5"/>
        <v>74420.899999999994</v>
      </c>
      <c r="G17" s="15">
        <f t="shared" si="5"/>
        <v>77363.800000000017</v>
      </c>
      <c r="H17" s="15">
        <f t="shared" si="5"/>
        <v>80424.800000000003</v>
      </c>
      <c r="I17" s="15">
        <f t="shared" si="5"/>
        <v>83618.200000000012</v>
      </c>
      <c r="J17" s="15">
        <f t="shared" si="5"/>
        <v>86927.9</v>
      </c>
      <c r="K17" s="15">
        <f t="shared" si="5"/>
        <v>90370.5</v>
      </c>
      <c r="L17" s="15">
        <f t="shared" si="5"/>
        <v>93951.85</v>
      </c>
      <c r="M17" s="15">
        <f>SUM(D17:L17)</f>
        <v>771620.45</v>
      </c>
      <c r="N17" s="1"/>
      <c r="O17" s="1"/>
      <c r="P17" s="1"/>
      <c r="Q17" s="1"/>
      <c r="R17" s="1"/>
    </row>
    <row r="18" spans="1:18" ht="18" x14ac:dyDescent="0.25">
      <c r="A18" s="11">
        <v>6</v>
      </c>
      <c r="B18" s="32" t="s">
        <v>12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1"/>
      <c r="O18" s="1"/>
      <c r="P18" s="1"/>
      <c r="Q18" s="1"/>
      <c r="R18" s="1"/>
    </row>
    <row r="19" spans="1:18" ht="36.75" customHeight="1" x14ac:dyDescent="0.25">
      <c r="A19" s="11">
        <v>7</v>
      </c>
      <c r="B19" s="26" t="s">
        <v>36</v>
      </c>
      <c r="C19" s="16" t="s">
        <v>7</v>
      </c>
      <c r="D19" s="17">
        <f t="shared" ref="D19:E19" si="6">D20+D21+D22</f>
        <v>478.6</v>
      </c>
      <c r="E19" s="17">
        <f t="shared" si="6"/>
        <v>116.5</v>
      </c>
      <c r="F19" s="13">
        <f>F20+F21+F22</f>
        <v>116.5</v>
      </c>
      <c r="G19" s="17">
        <f t="shared" ref="G19" si="7">G20+G21+G22</f>
        <v>116.5</v>
      </c>
      <c r="H19" s="17">
        <f t="shared" ref="H19" si="8">H20+H21+H22</f>
        <v>116.5</v>
      </c>
      <c r="I19" s="17">
        <f t="shared" ref="I19" si="9">I20+I21+I22</f>
        <v>116.5</v>
      </c>
      <c r="J19" s="17">
        <f>J20+J21+J22</f>
        <v>116.5</v>
      </c>
      <c r="K19" s="17">
        <f>K20+K21+K22</f>
        <v>116.5</v>
      </c>
      <c r="L19" s="17">
        <f t="shared" ref="L19" si="10">L20+L21+L22</f>
        <v>116.5</v>
      </c>
      <c r="M19" s="17">
        <f t="shared" ref="M19" si="11">M20+M21+M22</f>
        <v>1410.6</v>
      </c>
      <c r="N19" s="1"/>
      <c r="O19" s="1"/>
      <c r="P19" s="1"/>
      <c r="Q19" s="1"/>
      <c r="R19" s="1"/>
    </row>
    <row r="20" spans="1:18" ht="18" x14ac:dyDescent="0.25">
      <c r="A20" s="11">
        <v>8</v>
      </c>
      <c r="B20" s="27"/>
      <c r="C20" s="18" t="s">
        <v>8</v>
      </c>
      <c r="D20" s="19">
        <v>0</v>
      </c>
      <c r="E20" s="19">
        <v>0</v>
      </c>
      <c r="F20" s="15">
        <v>0</v>
      </c>
      <c r="G20" s="19">
        <v>0</v>
      </c>
      <c r="H20" s="19">
        <v>0</v>
      </c>
      <c r="I20" s="19">
        <v>0</v>
      </c>
      <c r="J20" s="19">
        <f>I20</f>
        <v>0</v>
      </c>
      <c r="K20" s="19">
        <v>0</v>
      </c>
      <c r="L20" s="19">
        <v>0</v>
      </c>
      <c r="M20" s="19">
        <f t="shared" ref="M20:M21" si="12">SUM(D20:L20)</f>
        <v>0</v>
      </c>
      <c r="N20" s="1"/>
      <c r="O20" s="1"/>
      <c r="P20" s="1"/>
      <c r="Q20" s="1"/>
      <c r="R20" s="1"/>
    </row>
    <row r="21" spans="1:18" ht="18" x14ac:dyDescent="0.25">
      <c r="A21" s="11">
        <v>9</v>
      </c>
      <c r="B21" s="27"/>
      <c r="C21" s="18" t="s">
        <v>9</v>
      </c>
      <c r="D21" s="19">
        <v>0</v>
      </c>
      <c r="E21" s="19">
        <v>0</v>
      </c>
      <c r="F21" s="15">
        <v>0</v>
      </c>
      <c r="G21" s="19">
        <v>0</v>
      </c>
      <c r="H21" s="19">
        <v>0</v>
      </c>
      <c r="I21" s="19">
        <v>0</v>
      </c>
      <c r="J21" s="19">
        <f t="shared" ref="J21:J22" si="13">I21</f>
        <v>0</v>
      </c>
      <c r="K21" s="19">
        <v>0</v>
      </c>
      <c r="L21" s="19">
        <v>0</v>
      </c>
      <c r="M21" s="19">
        <f t="shared" si="12"/>
        <v>0</v>
      </c>
      <c r="N21" s="1"/>
      <c r="O21" s="1"/>
      <c r="P21" s="1"/>
      <c r="Q21" s="1"/>
      <c r="R21" s="1"/>
    </row>
    <row r="22" spans="1:18" ht="18" x14ac:dyDescent="0.25">
      <c r="A22" s="11">
        <v>10</v>
      </c>
      <c r="B22" s="28"/>
      <c r="C22" s="18" t="s">
        <v>10</v>
      </c>
      <c r="D22" s="19">
        <v>478.6</v>
      </c>
      <c r="E22" s="19">
        <v>116.5</v>
      </c>
      <c r="F22" s="15">
        <v>116.5</v>
      </c>
      <c r="G22" s="19">
        <v>116.5</v>
      </c>
      <c r="H22" s="19">
        <v>116.5</v>
      </c>
      <c r="I22" s="19">
        <v>116.5</v>
      </c>
      <c r="J22" s="19">
        <f t="shared" si="13"/>
        <v>116.5</v>
      </c>
      <c r="K22" s="19">
        <v>116.5</v>
      </c>
      <c r="L22" s="19">
        <v>116.5</v>
      </c>
      <c r="M22" s="19">
        <f>SUM(D22:L22)</f>
        <v>1410.6</v>
      </c>
      <c r="N22" s="1"/>
      <c r="O22" s="1"/>
      <c r="P22" s="1"/>
      <c r="Q22" s="1"/>
      <c r="R22" s="1"/>
    </row>
    <row r="23" spans="1:18" ht="18" x14ac:dyDescent="0.25">
      <c r="A23" s="11">
        <v>11</v>
      </c>
      <c r="B23" s="47" t="s">
        <v>13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1"/>
      <c r="O23" s="1"/>
      <c r="P23" s="1"/>
      <c r="Q23" s="1"/>
      <c r="R23" s="1"/>
    </row>
    <row r="24" spans="1:18" ht="47.25" customHeight="1" x14ac:dyDescent="0.25">
      <c r="A24" s="11">
        <v>12</v>
      </c>
      <c r="B24" s="26" t="s">
        <v>38</v>
      </c>
      <c r="C24" s="16" t="s">
        <v>7</v>
      </c>
      <c r="D24" s="17">
        <f t="shared" ref="D24:E24" si="14">D25+D26+D27</f>
        <v>10887.7</v>
      </c>
      <c r="E24" s="17">
        <f t="shared" si="14"/>
        <v>1851.8</v>
      </c>
      <c r="F24" s="13">
        <f>F25+F26+F27</f>
        <v>1913.4</v>
      </c>
      <c r="G24" s="17">
        <f t="shared" ref="G24" si="15">G25+G26+G27</f>
        <v>1977.6</v>
      </c>
      <c r="H24" s="17">
        <f t="shared" ref="H24" si="16">H25+H26+H27</f>
        <v>2044.3</v>
      </c>
      <c r="I24" s="17">
        <f t="shared" ref="I24" si="17">I25+I26+I27</f>
        <v>2123.6</v>
      </c>
      <c r="J24" s="17">
        <f t="shared" ref="J24:L24" si="18">J25+J26+J27</f>
        <v>2195.8000000000002</v>
      </c>
      <c r="K24" s="17">
        <f t="shared" si="18"/>
        <v>2270.8000000000002</v>
      </c>
      <c r="L24" s="17">
        <f t="shared" si="18"/>
        <v>2348.85</v>
      </c>
      <c r="M24" s="17">
        <f t="shared" ref="M24" si="19">M25+M26+M27</f>
        <v>27613.849999999995</v>
      </c>
      <c r="N24" s="1"/>
      <c r="O24" s="1" t="s">
        <v>39</v>
      </c>
      <c r="P24" s="1"/>
      <c r="Q24" s="1"/>
      <c r="R24" s="1"/>
    </row>
    <row r="25" spans="1:18" ht="18" x14ac:dyDescent="0.25">
      <c r="A25" s="11">
        <v>13</v>
      </c>
      <c r="B25" s="27"/>
      <c r="C25" s="18" t="s">
        <v>8</v>
      </c>
      <c r="D25" s="19">
        <v>0</v>
      </c>
      <c r="E25" s="19">
        <v>0</v>
      </c>
      <c r="F25" s="15">
        <v>0</v>
      </c>
      <c r="G25" s="19">
        <v>0</v>
      </c>
      <c r="H25" s="19">
        <v>0</v>
      </c>
      <c r="I25" s="19">
        <v>0</v>
      </c>
      <c r="J25" s="19">
        <f>I25</f>
        <v>0</v>
      </c>
      <c r="K25" s="19">
        <f t="shared" ref="K25:L26" si="20">J25</f>
        <v>0</v>
      </c>
      <c r="L25" s="19">
        <f t="shared" si="20"/>
        <v>0</v>
      </c>
      <c r="M25" s="19">
        <f t="shared" ref="M25:M26" si="21">SUM(D25:L25)</f>
        <v>0</v>
      </c>
      <c r="N25" s="1"/>
      <c r="O25" s="1"/>
      <c r="P25" s="1"/>
      <c r="Q25" s="1"/>
      <c r="R25" s="1"/>
    </row>
    <row r="26" spans="1:18" ht="18" x14ac:dyDescent="0.25">
      <c r="A26" s="11">
        <v>14</v>
      </c>
      <c r="B26" s="27"/>
      <c r="C26" s="18" t="s">
        <v>9</v>
      </c>
      <c r="D26" s="19">
        <v>0</v>
      </c>
      <c r="E26" s="19">
        <v>0</v>
      </c>
      <c r="F26" s="15">
        <v>0</v>
      </c>
      <c r="G26" s="19">
        <v>0</v>
      </c>
      <c r="H26" s="19">
        <v>0</v>
      </c>
      <c r="I26" s="19">
        <v>0</v>
      </c>
      <c r="J26" s="19">
        <f t="shared" ref="J26" si="22">I26</f>
        <v>0</v>
      </c>
      <c r="K26" s="19">
        <f t="shared" si="20"/>
        <v>0</v>
      </c>
      <c r="L26" s="19">
        <f t="shared" si="20"/>
        <v>0</v>
      </c>
      <c r="M26" s="19">
        <f t="shared" si="21"/>
        <v>0</v>
      </c>
      <c r="N26" s="1"/>
      <c r="O26" s="1"/>
      <c r="P26" s="1"/>
      <c r="Q26" s="1"/>
      <c r="R26" s="1"/>
    </row>
    <row r="27" spans="1:18" ht="18" x14ac:dyDescent="0.25">
      <c r="A27" s="11">
        <v>15</v>
      </c>
      <c r="B27" s="28"/>
      <c r="C27" s="18" t="s">
        <v>10</v>
      </c>
      <c r="D27" s="19">
        <v>10887.7</v>
      </c>
      <c r="E27" s="19">
        <v>1851.8</v>
      </c>
      <c r="F27" s="15">
        <v>1913.4</v>
      </c>
      <c r="G27" s="19">
        <v>1977.6</v>
      </c>
      <c r="H27" s="19">
        <v>2044.3</v>
      </c>
      <c r="I27" s="19">
        <v>2123.6</v>
      </c>
      <c r="J27" s="19">
        <v>2195.8000000000002</v>
      </c>
      <c r="K27" s="19">
        <v>2270.8000000000002</v>
      </c>
      <c r="L27" s="19">
        <v>2348.85</v>
      </c>
      <c r="M27" s="19">
        <f>SUM(D27:L27)</f>
        <v>27613.849999999995</v>
      </c>
      <c r="N27" s="1"/>
      <c r="O27" s="1"/>
      <c r="P27" s="1"/>
      <c r="Q27" s="1"/>
      <c r="R27" s="1"/>
    </row>
    <row r="28" spans="1:18" ht="18" x14ac:dyDescent="0.25">
      <c r="A28" s="11">
        <v>16</v>
      </c>
      <c r="B28" s="32" t="s">
        <v>14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1"/>
      <c r="O28" s="1"/>
      <c r="P28" s="1"/>
      <c r="Q28" s="1"/>
      <c r="R28" s="1"/>
    </row>
    <row r="29" spans="1:18" ht="30" customHeight="1" x14ac:dyDescent="0.25">
      <c r="A29" s="11">
        <v>17</v>
      </c>
      <c r="B29" s="26" t="s">
        <v>40</v>
      </c>
      <c r="C29" s="16" t="s">
        <v>7</v>
      </c>
      <c r="D29" s="17">
        <f t="shared" ref="D29:E29" si="23">D30+D31+D32</f>
        <v>9167</v>
      </c>
      <c r="E29" s="17">
        <f t="shared" si="23"/>
        <v>46451.899999999994</v>
      </c>
      <c r="F29" s="13">
        <f>F30+F31+F32</f>
        <v>48282.399999999994</v>
      </c>
      <c r="G29" s="17">
        <f t="shared" ref="G29" si="24">G30+G31+G32</f>
        <v>50196.700000000004</v>
      </c>
      <c r="H29" s="17">
        <f t="shared" ref="H29" si="25">H30+H31+H32</f>
        <v>52188.1</v>
      </c>
      <c r="I29" s="17">
        <f t="shared" ref="I29" si="26">I30+I31+I32</f>
        <v>54259.199999999997</v>
      </c>
      <c r="J29" s="17">
        <f t="shared" ref="J29:L29" si="27">J30+J31+J32</f>
        <v>56411.899999999994</v>
      </c>
      <c r="K29" s="17">
        <f t="shared" si="27"/>
        <v>58651.199999999997</v>
      </c>
      <c r="L29" s="17">
        <f t="shared" si="27"/>
        <v>60981.399999999994</v>
      </c>
      <c r="M29" s="17">
        <f t="shared" ref="M29" si="28">M30+M31+M32</f>
        <v>436589.79999999993</v>
      </c>
      <c r="N29" s="1"/>
      <c r="O29" s="1"/>
      <c r="P29" s="1"/>
      <c r="Q29" s="1"/>
      <c r="R29" s="1"/>
    </row>
    <row r="30" spans="1:18" ht="18" x14ac:dyDescent="0.25">
      <c r="A30" s="11">
        <v>18</v>
      </c>
      <c r="B30" s="27"/>
      <c r="C30" s="18" t="s">
        <v>8</v>
      </c>
      <c r="D30" s="19">
        <v>0</v>
      </c>
      <c r="E30" s="19">
        <v>0</v>
      </c>
      <c r="F30" s="15">
        <v>0</v>
      </c>
      <c r="G30" s="19">
        <v>0</v>
      </c>
      <c r="H30" s="19">
        <v>0</v>
      </c>
      <c r="I30" s="19">
        <v>0</v>
      </c>
      <c r="J30" s="19">
        <f>I30</f>
        <v>0</v>
      </c>
      <c r="K30" s="19">
        <f t="shared" ref="K30:L31" si="29">J30</f>
        <v>0</v>
      </c>
      <c r="L30" s="19">
        <f t="shared" si="29"/>
        <v>0</v>
      </c>
      <c r="M30" s="19">
        <f t="shared" ref="M30:M31" si="30">SUM(D30:L30)</f>
        <v>0</v>
      </c>
      <c r="N30" s="1"/>
      <c r="O30" s="1"/>
      <c r="P30" s="1"/>
      <c r="Q30" s="1"/>
      <c r="R30" s="1"/>
    </row>
    <row r="31" spans="1:18" ht="18" x14ac:dyDescent="0.25">
      <c r="A31" s="11">
        <v>19</v>
      </c>
      <c r="B31" s="27"/>
      <c r="C31" s="18" t="s">
        <v>9</v>
      </c>
      <c r="D31" s="19">
        <v>0</v>
      </c>
      <c r="E31" s="19">
        <v>0</v>
      </c>
      <c r="F31" s="15">
        <v>0</v>
      </c>
      <c r="G31" s="19">
        <v>0</v>
      </c>
      <c r="H31" s="19">
        <v>0</v>
      </c>
      <c r="I31" s="19">
        <v>0</v>
      </c>
      <c r="J31" s="19">
        <f t="shared" ref="J31" si="31">I31</f>
        <v>0</v>
      </c>
      <c r="K31" s="19">
        <f t="shared" si="29"/>
        <v>0</v>
      </c>
      <c r="L31" s="19">
        <f t="shared" si="29"/>
        <v>0</v>
      </c>
      <c r="M31" s="19">
        <f t="shared" si="30"/>
        <v>0</v>
      </c>
      <c r="N31" s="1"/>
      <c r="O31" s="1"/>
      <c r="P31" s="1"/>
      <c r="Q31" s="1"/>
      <c r="R31" s="1"/>
    </row>
    <row r="32" spans="1:18" ht="18" x14ac:dyDescent="0.25">
      <c r="A32" s="11">
        <v>20</v>
      </c>
      <c r="B32" s="28"/>
      <c r="C32" s="18" t="s">
        <v>10</v>
      </c>
      <c r="D32" s="19">
        <v>9167</v>
      </c>
      <c r="E32" s="19">
        <v>46451.899999999994</v>
      </c>
      <c r="F32" s="15">
        <v>48282.399999999994</v>
      </c>
      <c r="G32" s="19">
        <v>50196.700000000004</v>
      </c>
      <c r="H32" s="19">
        <v>52188.1</v>
      </c>
      <c r="I32" s="19">
        <v>54259.199999999997</v>
      </c>
      <c r="J32" s="19">
        <v>56411.899999999994</v>
      </c>
      <c r="K32" s="19">
        <v>58651.199999999997</v>
      </c>
      <c r="L32" s="19">
        <v>60981.399999999994</v>
      </c>
      <c r="M32" s="19">
        <f>SUM(D32:L32)</f>
        <v>436589.79999999993</v>
      </c>
      <c r="N32" s="1"/>
      <c r="O32" s="1"/>
      <c r="P32" s="1"/>
      <c r="Q32" s="1"/>
      <c r="R32" s="1"/>
    </row>
    <row r="33" spans="1:18" ht="18" x14ac:dyDescent="0.25">
      <c r="A33" s="11">
        <v>21</v>
      </c>
      <c r="B33" s="32" t="s">
        <v>15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1"/>
      <c r="O33" s="1"/>
      <c r="P33" s="1"/>
      <c r="Q33" s="1"/>
      <c r="R33" s="1"/>
    </row>
    <row r="34" spans="1:18" ht="45.75" customHeight="1" x14ac:dyDescent="0.25">
      <c r="A34" s="11">
        <v>22</v>
      </c>
      <c r="B34" s="26" t="s">
        <v>42</v>
      </c>
      <c r="C34" s="16" t="s">
        <v>43</v>
      </c>
      <c r="D34" s="17">
        <f>D35+D36+D37</f>
        <v>92407.6</v>
      </c>
      <c r="E34" s="17">
        <f t="shared" ref="E34" si="32">E35+E36+E37</f>
        <v>23181.4</v>
      </c>
      <c r="F34" s="13">
        <f>F35+F36+F37</f>
        <v>24108.6</v>
      </c>
      <c r="G34" s="17">
        <f t="shared" ref="G34" si="33">G35+G36+G37</f>
        <v>25073</v>
      </c>
      <c r="H34" s="17">
        <f t="shared" ref="H34" si="34">H35+H36+H37</f>
        <v>26075.9</v>
      </c>
      <c r="I34" s="17">
        <f t="shared" ref="I34" si="35">I35+I36+I37</f>
        <v>27118.9</v>
      </c>
      <c r="J34" s="17">
        <f t="shared" ref="J34:L34" si="36">J35+J36+J37</f>
        <v>28203.7</v>
      </c>
      <c r="K34" s="17">
        <f t="shared" si="36"/>
        <v>29332</v>
      </c>
      <c r="L34" s="17">
        <f t="shared" si="36"/>
        <v>30505.1</v>
      </c>
      <c r="M34" s="17">
        <f t="shared" ref="M34" si="37">M35+M36+M37</f>
        <v>306006.19999999995</v>
      </c>
      <c r="N34" s="1"/>
      <c r="O34" s="1"/>
      <c r="P34" s="1" t="s">
        <v>39</v>
      </c>
      <c r="Q34" s="1"/>
      <c r="R34" s="1"/>
    </row>
    <row r="35" spans="1:18" ht="18" x14ac:dyDescent="0.25">
      <c r="A35" s="11">
        <v>23</v>
      </c>
      <c r="B35" s="27"/>
      <c r="C35" s="18" t="s">
        <v>8</v>
      </c>
      <c r="D35" s="19">
        <v>0</v>
      </c>
      <c r="E35" s="19">
        <v>0</v>
      </c>
      <c r="F35" s="15">
        <v>0</v>
      </c>
      <c r="G35" s="19">
        <v>0</v>
      </c>
      <c r="H35" s="19">
        <v>0</v>
      </c>
      <c r="I35" s="19">
        <v>0</v>
      </c>
      <c r="J35" s="19">
        <f>I35</f>
        <v>0</v>
      </c>
      <c r="K35" s="19">
        <f t="shared" ref="K35:L36" si="38">J35</f>
        <v>0</v>
      </c>
      <c r="L35" s="19">
        <f t="shared" si="38"/>
        <v>0</v>
      </c>
      <c r="M35" s="19">
        <f t="shared" ref="M35:M36" si="39">SUM(D35:L35)</f>
        <v>0</v>
      </c>
      <c r="N35" s="1"/>
      <c r="O35" s="1"/>
      <c r="P35" s="1"/>
      <c r="Q35" s="1"/>
      <c r="R35" s="1"/>
    </row>
    <row r="36" spans="1:18" ht="18" x14ac:dyDescent="0.25">
      <c r="A36" s="11">
        <v>24</v>
      </c>
      <c r="B36" s="27"/>
      <c r="C36" s="18" t="s">
        <v>9</v>
      </c>
      <c r="D36" s="19">
        <v>0</v>
      </c>
      <c r="E36" s="19">
        <v>0</v>
      </c>
      <c r="F36" s="15">
        <v>0</v>
      </c>
      <c r="G36" s="19">
        <v>0</v>
      </c>
      <c r="H36" s="19">
        <v>0</v>
      </c>
      <c r="I36" s="19">
        <v>0</v>
      </c>
      <c r="J36" s="19">
        <f t="shared" ref="J36" si="40">I36</f>
        <v>0</v>
      </c>
      <c r="K36" s="19">
        <f t="shared" si="38"/>
        <v>0</v>
      </c>
      <c r="L36" s="19">
        <f t="shared" si="38"/>
        <v>0</v>
      </c>
      <c r="M36" s="19">
        <f t="shared" si="39"/>
        <v>0</v>
      </c>
      <c r="N36" s="1"/>
      <c r="O36" s="1"/>
      <c r="P36" s="1"/>
      <c r="Q36" s="1"/>
      <c r="R36" s="1"/>
    </row>
    <row r="37" spans="1:18" ht="18" x14ac:dyDescent="0.25">
      <c r="A37" s="11">
        <v>25</v>
      </c>
      <c r="B37" s="28"/>
      <c r="C37" s="18" t="s">
        <v>10</v>
      </c>
      <c r="D37" s="19">
        <v>92407.6</v>
      </c>
      <c r="E37" s="19">
        <v>23181.4</v>
      </c>
      <c r="F37" s="15">
        <v>24108.6</v>
      </c>
      <c r="G37" s="19">
        <v>25073</v>
      </c>
      <c r="H37" s="19">
        <v>26075.9</v>
      </c>
      <c r="I37" s="19">
        <v>27118.9</v>
      </c>
      <c r="J37" s="19">
        <v>28203.7</v>
      </c>
      <c r="K37" s="19">
        <v>29332</v>
      </c>
      <c r="L37" s="19">
        <v>30505.1</v>
      </c>
      <c r="M37" s="19">
        <f>SUM(D37:L37)</f>
        <v>306006.19999999995</v>
      </c>
      <c r="N37" s="1"/>
      <c r="O37" s="1"/>
      <c r="P37" s="1"/>
      <c r="Q37" s="1"/>
      <c r="R37" s="1"/>
    </row>
    <row r="38" spans="1:18" ht="15.75" customHeight="1" x14ac:dyDescent="0.25">
      <c r="A38" s="10">
        <v>26</v>
      </c>
      <c r="B38" s="35" t="s">
        <v>16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1"/>
      <c r="O38" s="1"/>
      <c r="P38" s="1"/>
      <c r="Q38" s="1"/>
      <c r="R38" s="1"/>
    </row>
    <row r="39" spans="1:18" ht="32.25" customHeight="1" x14ac:dyDescent="0.25">
      <c r="A39" s="11">
        <v>27</v>
      </c>
      <c r="B39" s="29" t="s">
        <v>41</v>
      </c>
      <c r="C39" s="12" t="s">
        <v>43</v>
      </c>
      <c r="D39" s="13">
        <f t="shared" ref="D39:L39" si="41">D59+D54+D49+D44</f>
        <v>27673.3</v>
      </c>
      <c r="E39" s="13">
        <f t="shared" si="41"/>
        <v>7125.9560000000001</v>
      </c>
      <c r="F39" s="13">
        <f t="shared" si="41"/>
        <v>7406.5010000000002</v>
      </c>
      <c r="G39" s="13">
        <f t="shared" si="41"/>
        <v>7698.3</v>
      </c>
      <c r="H39" s="13">
        <f t="shared" si="41"/>
        <v>8001.7</v>
      </c>
      <c r="I39" s="13">
        <f t="shared" si="41"/>
        <v>8317.3000000000011</v>
      </c>
      <c r="J39" s="13">
        <f t="shared" si="41"/>
        <v>8645.5</v>
      </c>
      <c r="K39" s="13">
        <f t="shared" si="41"/>
        <v>8986.8000000000011</v>
      </c>
      <c r="L39" s="13">
        <f t="shared" si="41"/>
        <v>9341.6999999999989</v>
      </c>
      <c r="M39" s="13">
        <f t="shared" ref="M39" si="42">M40+M41+M42</f>
        <v>93392.657000000007</v>
      </c>
      <c r="N39" s="1"/>
      <c r="O39" s="1"/>
      <c r="P39" s="1"/>
      <c r="Q39" s="1"/>
      <c r="R39" s="1"/>
    </row>
    <row r="40" spans="1:18" ht="18" x14ac:dyDescent="0.25">
      <c r="A40" s="11">
        <v>28</v>
      </c>
      <c r="B40" s="30"/>
      <c r="C40" s="14" t="s">
        <v>8</v>
      </c>
      <c r="D40" s="15">
        <f t="shared" ref="D40:L41" si="43">D60+D55+D50+D45+D65+D70</f>
        <v>0</v>
      </c>
      <c r="E40" s="15">
        <f t="shared" si="43"/>
        <v>0</v>
      </c>
      <c r="F40" s="15">
        <f t="shared" si="43"/>
        <v>0</v>
      </c>
      <c r="G40" s="15">
        <f t="shared" si="43"/>
        <v>0</v>
      </c>
      <c r="H40" s="15">
        <f t="shared" si="43"/>
        <v>0</v>
      </c>
      <c r="I40" s="15">
        <f t="shared" si="43"/>
        <v>0</v>
      </c>
      <c r="J40" s="15">
        <f t="shared" si="43"/>
        <v>0</v>
      </c>
      <c r="K40" s="15">
        <f t="shared" si="43"/>
        <v>0</v>
      </c>
      <c r="L40" s="15">
        <f t="shared" si="43"/>
        <v>0</v>
      </c>
      <c r="M40" s="15">
        <f t="shared" ref="M40:M41" si="44">SUM(D40:L40)</f>
        <v>0</v>
      </c>
      <c r="N40" s="1"/>
      <c r="O40" s="1"/>
      <c r="P40" s="1"/>
      <c r="Q40" s="1"/>
      <c r="R40" s="1"/>
    </row>
    <row r="41" spans="1:18" ht="18" x14ac:dyDescent="0.25">
      <c r="A41" s="11">
        <v>29</v>
      </c>
      <c r="B41" s="30"/>
      <c r="C41" s="14" t="s">
        <v>9</v>
      </c>
      <c r="D41" s="15">
        <f t="shared" si="43"/>
        <v>0</v>
      </c>
      <c r="E41" s="15">
        <f t="shared" si="43"/>
        <v>0</v>
      </c>
      <c r="F41" s="15">
        <f t="shared" si="43"/>
        <v>0</v>
      </c>
      <c r="G41" s="15">
        <f t="shared" si="43"/>
        <v>0</v>
      </c>
      <c r="H41" s="15">
        <f t="shared" si="43"/>
        <v>0</v>
      </c>
      <c r="I41" s="15">
        <f t="shared" si="43"/>
        <v>0</v>
      </c>
      <c r="J41" s="15">
        <f t="shared" si="43"/>
        <v>0</v>
      </c>
      <c r="K41" s="15">
        <f t="shared" si="43"/>
        <v>0</v>
      </c>
      <c r="L41" s="15">
        <f t="shared" si="43"/>
        <v>0</v>
      </c>
      <c r="M41" s="15">
        <f t="shared" si="44"/>
        <v>0</v>
      </c>
      <c r="N41" s="1"/>
      <c r="O41" s="1"/>
      <c r="P41" s="1"/>
      <c r="Q41" s="1"/>
      <c r="R41" s="1"/>
    </row>
    <row r="42" spans="1:18" ht="18" x14ac:dyDescent="0.25">
      <c r="A42" s="11">
        <v>30</v>
      </c>
      <c r="B42" s="31"/>
      <c r="C42" s="14" t="s">
        <v>10</v>
      </c>
      <c r="D42" s="15">
        <f>D62+D57+D52+D47+D67+D72</f>
        <v>27738.5</v>
      </c>
      <c r="E42" s="15">
        <f t="shared" ref="E42:L42" si="45">E62+E57+E52+E47+E67+E72</f>
        <v>7142.2560000000003</v>
      </c>
      <c r="F42" s="15">
        <f t="shared" si="45"/>
        <v>7422.8010000000004</v>
      </c>
      <c r="G42" s="15">
        <f t="shared" si="45"/>
        <v>7714.6</v>
      </c>
      <c r="H42" s="15">
        <f t="shared" si="45"/>
        <v>8018</v>
      </c>
      <c r="I42" s="15">
        <f t="shared" si="45"/>
        <v>8333.6</v>
      </c>
      <c r="J42" s="15">
        <f t="shared" si="45"/>
        <v>8661.7999999999993</v>
      </c>
      <c r="K42" s="15">
        <f t="shared" si="45"/>
        <v>9003.1</v>
      </c>
      <c r="L42" s="15">
        <f t="shared" si="45"/>
        <v>9357.9999999999982</v>
      </c>
      <c r="M42" s="15">
        <f>SUM(D42:L42)</f>
        <v>93392.657000000007</v>
      </c>
      <c r="N42" s="1"/>
      <c r="O42" s="1"/>
      <c r="P42" s="1"/>
      <c r="Q42" s="1"/>
      <c r="R42" s="1"/>
    </row>
    <row r="43" spans="1:18" ht="18" x14ac:dyDescent="0.25">
      <c r="A43" s="11">
        <v>31</v>
      </c>
      <c r="B43" s="32" t="s">
        <v>17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1"/>
      <c r="O43" s="1"/>
      <c r="P43" s="1"/>
      <c r="Q43" s="1"/>
      <c r="R43" s="1"/>
    </row>
    <row r="44" spans="1:18" ht="31.5" customHeight="1" x14ac:dyDescent="0.25">
      <c r="A44" s="11">
        <v>32</v>
      </c>
      <c r="B44" s="26" t="s">
        <v>41</v>
      </c>
      <c r="C44" s="16" t="s">
        <v>7</v>
      </c>
      <c r="D44" s="17">
        <f t="shared" ref="D44:E44" si="46">D45+D46+D47</f>
        <v>375</v>
      </c>
      <c r="E44" s="17">
        <f t="shared" si="46"/>
        <v>83.335999999999999</v>
      </c>
      <c r="F44" s="13">
        <f>F45+F46+F47</f>
        <v>86.700999999999993</v>
      </c>
      <c r="G44" s="17">
        <f t="shared" ref="G44" si="47">G45+G46+G47</f>
        <v>90.2</v>
      </c>
      <c r="H44" s="17">
        <f t="shared" ref="H44" si="48">H45+H46+H47</f>
        <v>93.8</v>
      </c>
      <c r="I44" s="17">
        <f t="shared" ref="I44" si="49">I45+I46+I47</f>
        <v>97.6</v>
      </c>
      <c r="J44" s="17">
        <f t="shared" ref="J44:L44" si="50">J45+J46+J47</f>
        <v>101.5</v>
      </c>
      <c r="K44" s="17">
        <f t="shared" si="50"/>
        <v>105.6</v>
      </c>
      <c r="L44" s="17">
        <f t="shared" si="50"/>
        <v>109.8</v>
      </c>
      <c r="M44" s="17">
        <f t="shared" ref="M44" si="51">M45+M46+M47</f>
        <v>1143.537</v>
      </c>
      <c r="N44" s="1"/>
      <c r="O44" s="1"/>
      <c r="P44" s="1"/>
      <c r="Q44" s="1"/>
      <c r="R44" s="1"/>
    </row>
    <row r="45" spans="1:18" ht="18" x14ac:dyDescent="0.25">
      <c r="A45" s="11">
        <v>33</v>
      </c>
      <c r="B45" s="27"/>
      <c r="C45" s="18" t="s">
        <v>8</v>
      </c>
      <c r="D45" s="19">
        <v>0</v>
      </c>
      <c r="E45" s="19">
        <v>0</v>
      </c>
      <c r="F45" s="15">
        <v>0</v>
      </c>
      <c r="G45" s="19">
        <v>0</v>
      </c>
      <c r="H45" s="19">
        <v>0</v>
      </c>
      <c r="I45" s="19">
        <v>0</v>
      </c>
      <c r="J45" s="19">
        <f>I45</f>
        <v>0</v>
      </c>
      <c r="K45" s="19">
        <f t="shared" ref="K45:L46" si="52">J45</f>
        <v>0</v>
      </c>
      <c r="L45" s="19">
        <f t="shared" si="52"/>
        <v>0</v>
      </c>
      <c r="M45" s="19">
        <f t="shared" ref="M45:M46" si="53">SUM(D45:L45)</f>
        <v>0</v>
      </c>
      <c r="N45" s="1"/>
      <c r="O45" s="1"/>
      <c r="P45" s="1"/>
      <c r="Q45" s="1"/>
      <c r="R45" s="1"/>
    </row>
    <row r="46" spans="1:18" ht="18" x14ac:dyDescent="0.25">
      <c r="A46" s="11">
        <v>34</v>
      </c>
      <c r="B46" s="27"/>
      <c r="C46" s="18" t="s">
        <v>9</v>
      </c>
      <c r="D46" s="19">
        <v>0</v>
      </c>
      <c r="E46" s="19">
        <v>0</v>
      </c>
      <c r="F46" s="15">
        <v>0</v>
      </c>
      <c r="G46" s="19">
        <v>0</v>
      </c>
      <c r="H46" s="19">
        <v>0</v>
      </c>
      <c r="I46" s="19">
        <v>0</v>
      </c>
      <c r="J46" s="19">
        <f t="shared" ref="J46" si="54">I46</f>
        <v>0</v>
      </c>
      <c r="K46" s="19">
        <f t="shared" si="52"/>
        <v>0</v>
      </c>
      <c r="L46" s="19">
        <f t="shared" si="52"/>
        <v>0</v>
      </c>
      <c r="M46" s="19">
        <f t="shared" si="53"/>
        <v>0</v>
      </c>
      <c r="N46" s="1"/>
      <c r="O46" s="1"/>
      <c r="P46" s="1"/>
      <c r="Q46" s="1"/>
      <c r="R46" s="1"/>
    </row>
    <row r="47" spans="1:18" ht="18" x14ac:dyDescent="0.25">
      <c r="A47" s="11">
        <v>35</v>
      </c>
      <c r="B47" s="28"/>
      <c r="C47" s="18" t="s">
        <v>10</v>
      </c>
      <c r="D47" s="19">
        <v>375</v>
      </c>
      <c r="E47" s="19">
        <v>83.335999999999999</v>
      </c>
      <c r="F47" s="15">
        <v>86.700999999999993</v>
      </c>
      <c r="G47" s="19">
        <v>90.2</v>
      </c>
      <c r="H47" s="19">
        <v>93.8</v>
      </c>
      <c r="I47" s="19">
        <v>97.6</v>
      </c>
      <c r="J47" s="19">
        <v>101.5</v>
      </c>
      <c r="K47" s="19">
        <v>105.6</v>
      </c>
      <c r="L47" s="19">
        <v>109.8</v>
      </c>
      <c r="M47" s="19">
        <f>SUM(D47:L47)</f>
        <v>1143.537</v>
      </c>
      <c r="N47" s="1"/>
      <c r="O47" s="1"/>
      <c r="P47" s="1"/>
      <c r="Q47" s="1"/>
      <c r="R47" s="1"/>
    </row>
    <row r="48" spans="1:18" ht="18" x14ac:dyDescent="0.25">
      <c r="A48" s="11">
        <v>36</v>
      </c>
      <c r="B48" s="32" t="s">
        <v>18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4"/>
      <c r="N48" s="1"/>
      <c r="O48" s="1"/>
      <c r="P48" s="1"/>
      <c r="Q48" s="1"/>
      <c r="R48" s="1"/>
    </row>
    <row r="49" spans="1:18" ht="31.5" customHeight="1" x14ac:dyDescent="0.25">
      <c r="A49" s="11">
        <v>37</v>
      </c>
      <c r="B49" s="26" t="s">
        <v>41</v>
      </c>
      <c r="C49" s="16" t="s">
        <v>7</v>
      </c>
      <c r="D49" s="17">
        <f t="shared" ref="D49:E49" si="55">D50+D51+D52</f>
        <v>27201.5</v>
      </c>
      <c r="E49" s="17">
        <f t="shared" si="55"/>
        <v>7013.62</v>
      </c>
      <c r="F49" s="13">
        <f>F50+F51+F52</f>
        <v>7290.8</v>
      </c>
      <c r="G49" s="17">
        <f t="shared" ref="G49" si="56">G50+G51+G52</f>
        <v>7579.1</v>
      </c>
      <c r="H49" s="17">
        <f t="shared" ref="H49" si="57">H50+H51+H52</f>
        <v>7878.9</v>
      </c>
      <c r="I49" s="17">
        <f t="shared" ref="I49" si="58">I50+I51+I52</f>
        <v>8190.7</v>
      </c>
      <c r="J49" s="17">
        <f t="shared" ref="J49:L49" si="59">J50+J51+J52</f>
        <v>8515</v>
      </c>
      <c r="K49" s="17">
        <f t="shared" si="59"/>
        <v>8852.2000000000007</v>
      </c>
      <c r="L49" s="17">
        <f t="shared" si="59"/>
        <v>9202.9</v>
      </c>
      <c r="M49" s="17">
        <f t="shared" ref="M49" si="60">M50+M51+M52</f>
        <v>91724.719999999987</v>
      </c>
      <c r="N49" s="1"/>
      <c r="O49" s="1"/>
      <c r="P49" s="1"/>
      <c r="Q49" s="1"/>
      <c r="R49" s="1"/>
    </row>
    <row r="50" spans="1:18" ht="18" x14ac:dyDescent="0.25">
      <c r="A50" s="11">
        <v>38</v>
      </c>
      <c r="B50" s="27"/>
      <c r="C50" s="18" t="s">
        <v>8</v>
      </c>
      <c r="D50" s="19">
        <v>0</v>
      </c>
      <c r="E50" s="19">
        <v>0</v>
      </c>
      <c r="F50" s="15">
        <v>0</v>
      </c>
      <c r="G50" s="19">
        <v>0</v>
      </c>
      <c r="H50" s="19">
        <v>0</v>
      </c>
      <c r="I50" s="19">
        <v>0</v>
      </c>
      <c r="J50" s="19">
        <f>I50</f>
        <v>0</v>
      </c>
      <c r="K50" s="19">
        <f t="shared" ref="K50:L51" si="61">J50</f>
        <v>0</v>
      </c>
      <c r="L50" s="19">
        <f t="shared" si="61"/>
        <v>0</v>
      </c>
      <c r="M50" s="19">
        <f t="shared" ref="M50:M51" si="62">SUM(D50:L50)</f>
        <v>0</v>
      </c>
      <c r="N50" s="1"/>
      <c r="O50" s="1"/>
      <c r="P50" s="1"/>
      <c r="Q50" s="1"/>
      <c r="R50" s="1"/>
    </row>
    <row r="51" spans="1:18" ht="18" x14ac:dyDescent="0.25">
      <c r="A51" s="11">
        <v>39</v>
      </c>
      <c r="B51" s="27"/>
      <c r="C51" s="18" t="s">
        <v>9</v>
      </c>
      <c r="D51" s="19">
        <v>0</v>
      </c>
      <c r="E51" s="19">
        <v>0</v>
      </c>
      <c r="F51" s="15">
        <v>0</v>
      </c>
      <c r="G51" s="19">
        <v>0</v>
      </c>
      <c r="H51" s="19">
        <v>0</v>
      </c>
      <c r="I51" s="19">
        <v>0</v>
      </c>
      <c r="J51" s="19">
        <f t="shared" ref="J51" si="63">I51</f>
        <v>0</v>
      </c>
      <c r="K51" s="19">
        <f t="shared" si="61"/>
        <v>0</v>
      </c>
      <c r="L51" s="19">
        <f t="shared" si="61"/>
        <v>0</v>
      </c>
      <c r="M51" s="19">
        <f t="shared" si="62"/>
        <v>0</v>
      </c>
      <c r="N51" s="1"/>
      <c r="O51" s="1"/>
      <c r="P51" s="1"/>
      <c r="Q51" s="1"/>
      <c r="R51" s="1"/>
    </row>
    <row r="52" spans="1:18" ht="18" x14ac:dyDescent="0.25">
      <c r="A52" s="11">
        <v>40</v>
      </c>
      <c r="B52" s="28"/>
      <c r="C52" s="18" t="s">
        <v>10</v>
      </c>
      <c r="D52" s="19">
        <v>27201.5</v>
      </c>
      <c r="E52" s="19">
        <v>7013.62</v>
      </c>
      <c r="F52" s="15">
        <v>7290.8</v>
      </c>
      <c r="G52" s="19">
        <v>7579.1</v>
      </c>
      <c r="H52" s="19">
        <v>7878.9</v>
      </c>
      <c r="I52" s="19">
        <v>8190.7</v>
      </c>
      <c r="J52" s="19">
        <v>8515</v>
      </c>
      <c r="K52" s="19">
        <v>8852.2000000000007</v>
      </c>
      <c r="L52" s="19">
        <v>9202.9</v>
      </c>
      <c r="M52" s="19">
        <f>SUM(D52:L52)</f>
        <v>91724.719999999987</v>
      </c>
      <c r="N52" s="1"/>
      <c r="O52" s="1"/>
      <c r="P52" s="1"/>
      <c r="Q52" s="1"/>
      <c r="R52" s="1"/>
    </row>
    <row r="53" spans="1:18" ht="18" x14ac:dyDescent="0.25">
      <c r="A53" s="11">
        <v>41</v>
      </c>
      <c r="B53" s="32" t="s">
        <v>19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4"/>
      <c r="N53" s="1"/>
      <c r="O53" s="1"/>
      <c r="P53" s="1"/>
      <c r="Q53" s="1"/>
      <c r="R53" s="1"/>
    </row>
    <row r="54" spans="1:18" ht="31.5" customHeight="1" x14ac:dyDescent="0.25">
      <c r="A54" s="11">
        <v>42</v>
      </c>
      <c r="B54" s="26" t="s">
        <v>41</v>
      </c>
      <c r="C54" s="16" t="s">
        <v>7</v>
      </c>
      <c r="D54" s="17">
        <f t="shared" ref="D54:E54" si="64">D55+D56+D57</f>
        <v>20</v>
      </c>
      <c r="E54" s="17">
        <f t="shared" si="64"/>
        <v>5</v>
      </c>
      <c r="F54" s="13">
        <f>F55+F56+F57</f>
        <v>5</v>
      </c>
      <c r="G54" s="17">
        <f t="shared" ref="G54" si="65">G55+G56+G57</f>
        <v>5</v>
      </c>
      <c r="H54" s="17">
        <f t="shared" ref="H54" si="66">H55+H56+H57</f>
        <v>5</v>
      </c>
      <c r="I54" s="17">
        <f t="shared" ref="I54" si="67">I55+I56+I57</f>
        <v>5</v>
      </c>
      <c r="J54" s="17">
        <f t="shared" ref="J54:L54" si="68">J55+J56+J57</f>
        <v>5</v>
      </c>
      <c r="K54" s="17">
        <f t="shared" si="68"/>
        <v>5</v>
      </c>
      <c r="L54" s="17">
        <f t="shared" si="68"/>
        <v>5</v>
      </c>
      <c r="M54" s="17">
        <f t="shared" ref="M54" si="69">M55+M56+M57</f>
        <v>60</v>
      </c>
      <c r="N54" s="1"/>
      <c r="O54" s="1"/>
      <c r="P54" s="1"/>
      <c r="Q54" s="1"/>
      <c r="R54" s="1"/>
    </row>
    <row r="55" spans="1:18" ht="18" x14ac:dyDescent="0.25">
      <c r="A55" s="11">
        <v>43</v>
      </c>
      <c r="B55" s="27"/>
      <c r="C55" s="18" t="s">
        <v>8</v>
      </c>
      <c r="D55" s="19">
        <v>0</v>
      </c>
      <c r="E55" s="19">
        <v>0</v>
      </c>
      <c r="F55" s="15">
        <v>0</v>
      </c>
      <c r="G55" s="19">
        <v>0</v>
      </c>
      <c r="H55" s="19">
        <v>0</v>
      </c>
      <c r="I55" s="19">
        <v>0</v>
      </c>
      <c r="J55" s="19">
        <f>I55</f>
        <v>0</v>
      </c>
      <c r="K55" s="19">
        <f>J55</f>
        <v>0</v>
      </c>
      <c r="L55" s="19">
        <f>K55</f>
        <v>0</v>
      </c>
      <c r="M55" s="19">
        <f t="shared" ref="M55:M56" si="70">SUM(D55:L55)</f>
        <v>0</v>
      </c>
      <c r="N55" s="1"/>
      <c r="O55" s="1"/>
      <c r="P55" s="1"/>
      <c r="Q55" s="1"/>
      <c r="R55" s="1"/>
    </row>
    <row r="56" spans="1:18" ht="18" x14ac:dyDescent="0.25">
      <c r="A56" s="11">
        <v>44</v>
      </c>
      <c r="B56" s="27"/>
      <c r="C56" s="18" t="s">
        <v>9</v>
      </c>
      <c r="D56" s="19">
        <v>0</v>
      </c>
      <c r="E56" s="19">
        <v>0</v>
      </c>
      <c r="F56" s="15">
        <v>0</v>
      </c>
      <c r="G56" s="19">
        <v>0</v>
      </c>
      <c r="H56" s="19">
        <v>0</v>
      </c>
      <c r="I56" s="19">
        <v>0</v>
      </c>
      <c r="J56" s="19">
        <f t="shared" ref="J56:L56" si="71">I56</f>
        <v>0</v>
      </c>
      <c r="K56" s="19">
        <f t="shared" si="71"/>
        <v>0</v>
      </c>
      <c r="L56" s="19">
        <f t="shared" si="71"/>
        <v>0</v>
      </c>
      <c r="M56" s="19">
        <f t="shared" si="70"/>
        <v>0</v>
      </c>
      <c r="N56" s="1"/>
      <c r="O56" s="1"/>
      <c r="P56" s="1"/>
      <c r="Q56" s="1"/>
      <c r="R56" s="1"/>
    </row>
    <row r="57" spans="1:18" ht="18" x14ac:dyDescent="0.25">
      <c r="A57" s="11">
        <v>45</v>
      </c>
      <c r="B57" s="28"/>
      <c r="C57" s="18" t="s">
        <v>10</v>
      </c>
      <c r="D57" s="19">
        <v>20</v>
      </c>
      <c r="E57" s="19">
        <v>5</v>
      </c>
      <c r="F57" s="15">
        <v>5</v>
      </c>
      <c r="G57" s="19">
        <v>5</v>
      </c>
      <c r="H57" s="19">
        <v>5</v>
      </c>
      <c r="I57" s="19">
        <v>5</v>
      </c>
      <c r="J57" s="19">
        <v>5</v>
      </c>
      <c r="K57" s="19">
        <v>5</v>
      </c>
      <c r="L57" s="19">
        <v>5</v>
      </c>
      <c r="M57" s="19">
        <f>SUM(D57:L57)</f>
        <v>60</v>
      </c>
      <c r="N57" s="1"/>
      <c r="O57" s="1"/>
      <c r="P57" s="1"/>
      <c r="Q57" s="1"/>
      <c r="R57" s="1"/>
    </row>
    <row r="58" spans="1:18" ht="18" x14ac:dyDescent="0.25">
      <c r="A58" s="11">
        <v>46</v>
      </c>
      <c r="B58" s="32" t="s">
        <v>20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1"/>
      <c r="O58" s="1"/>
      <c r="P58" s="1"/>
      <c r="Q58" s="1"/>
      <c r="R58" s="1"/>
    </row>
    <row r="59" spans="1:18" ht="31.5" customHeight="1" x14ac:dyDescent="0.25">
      <c r="A59" s="11">
        <v>47</v>
      </c>
      <c r="B59" s="26" t="s">
        <v>41</v>
      </c>
      <c r="C59" s="16" t="s">
        <v>7</v>
      </c>
      <c r="D59" s="17">
        <f t="shared" ref="D59:E59" si="72">D60+D61+D62</f>
        <v>76.8</v>
      </c>
      <c r="E59" s="17">
        <f t="shared" si="72"/>
        <v>24</v>
      </c>
      <c r="F59" s="13">
        <f>F60+F61+F62</f>
        <v>24</v>
      </c>
      <c r="G59" s="17">
        <f t="shared" ref="G59" si="73">G60+G61+G62</f>
        <v>24</v>
      </c>
      <c r="H59" s="17">
        <f t="shared" ref="H59" si="74">H60+H61+H62</f>
        <v>24</v>
      </c>
      <c r="I59" s="17">
        <f t="shared" ref="I59" si="75">I60+I61+I62</f>
        <v>24</v>
      </c>
      <c r="J59" s="17">
        <f t="shared" ref="J59:L59" si="76">J60+J61+J62</f>
        <v>24</v>
      </c>
      <c r="K59" s="17">
        <f t="shared" si="76"/>
        <v>24</v>
      </c>
      <c r="L59" s="17">
        <f t="shared" si="76"/>
        <v>24</v>
      </c>
      <c r="M59" s="17">
        <f t="shared" ref="M59" si="77">M60+M61+M62</f>
        <v>268.8</v>
      </c>
      <c r="N59" s="1"/>
      <c r="O59" s="1"/>
      <c r="P59" s="1"/>
      <c r="Q59" s="1"/>
      <c r="R59" s="1"/>
    </row>
    <row r="60" spans="1:18" ht="18" x14ac:dyDescent="0.25">
      <c r="A60" s="11">
        <v>48</v>
      </c>
      <c r="B60" s="27"/>
      <c r="C60" s="18" t="s">
        <v>8</v>
      </c>
      <c r="D60" s="19">
        <v>0</v>
      </c>
      <c r="E60" s="19">
        <v>0</v>
      </c>
      <c r="F60" s="15">
        <v>0</v>
      </c>
      <c r="G60" s="19">
        <v>0</v>
      </c>
      <c r="H60" s="19">
        <v>0</v>
      </c>
      <c r="I60" s="19">
        <v>0</v>
      </c>
      <c r="J60" s="19">
        <f>I60</f>
        <v>0</v>
      </c>
      <c r="K60" s="19">
        <f t="shared" ref="K60:L61" si="78">J60</f>
        <v>0</v>
      </c>
      <c r="L60" s="19">
        <f t="shared" si="78"/>
        <v>0</v>
      </c>
      <c r="M60" s="19">
        <f t="shared" ref="M60:M61" si="79">SUM(D60:L60)</f>
        <v>0</v>
      </c>
      <c r="N60" s="1"/>
      <c r="O60" s="1"/>
      <c r="P60" s="1"/>
      <c r="Q60" s="1"/>
      <c r="R60" s="1"/>
    </row>
    <row r="61" spans="1:18" ht="18" x14ac:dyDescent="0.25">
      <c r="A61" s="11">
        <v>49</v>
      </c>
      <c r="B61" s="27"/>
      <c r="C61" s="18" t="s">
        <v>9</v>
      </c>
      <c r="D61" s="19">
        <v>0</v>
      </c>
      <c r="E61" s="19">
        <v>0</v>
      </c>
      <c r="F61" s="15">
        <v>0</v>
      </c>
      <c r="G61" s="19">
        <v>0</v>
      </c>
      <c r="H61" s="19">
        <v>0</v>
      </c>
      <c r="I61" s="19">
        <v>0</v>
      </c>
      <c r="J61" s="19">
        <f t="shared" ref="J61" si="80">I61</f>
        <v>0</v>
      </c>
      <c r="K61" s="19">
        <f t="shared" si="78"/>
        <v>0</v>
      </c>
      <c r="L61" s="19">
        <f t="shared" si="78"/>
        <v>0</v>
      </c>
      <c r="M61" s="19">
        <f t="shared" si="79"/>
        <v>0</v>
      </c>
      <c r="N61" s="1"/>
      <c r="O61" s="1"/>
      <c r="P61" s="1"/>
      <c r="Q61" s="1"/>
      <c r="R61" s="1"/>
    </row>
    <row r="62" spans="1:18" ht="18" x14ac:dyDescent="0.25">
      <c r="A62" s="11">
        <v>50</v>
      </c>
      <c r="B62" s="28"/>
      <c r="C62" s="18" t="s">
        <v>10</v>
      </c>
      <c r="D62" s="19">
        <v>76.8</v>
      </c>
      <c r="E62" s="19">
        <v>24</v>
      </c>
      <c r="F62" s="15">
        <v>24</v>
      </c>
      <c r="G62" s="19">
        <v>24</v>
      </c>
      <c r="H62" s="19">
        <v>24</v>
      </c>
      <c r="I62" s="19">
        <v>24</v>
      </c>
      <c r="J62" s="19">
        <v>24</v>
      </c>
      <c r="K62" s="19">
        <v>24</v>
      </c>
      <c r="L62" s="19">
        <v>24</v>
      </c>
      <c r="M62" s="19">
        <f>SUM(D62:L62)</f>
        <v>268.8</v>
      </c>
      <c r="N62" s="1"/>
      <c r="O62" s="1"/>
      <c r="P62" s="1"/>
      <c r="Q62" s="1"/>
      <c r="R62" s="1"/>
    </row>
    <row r="63" spans="1:18" ht="18" x14ac:dyDescent="0.25">
      <c r="A63" s="11">
        <v>51</v>
      </c>
      <c r="B63" s="32" t="s">
        <v>21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1"/>
      <c r="O63" s="1"/>
      <c r="P63" s="1"/>
      <c r="Q63" s="1"/>
      <c r="R63" s="1"/>
    </row>
    <row r="64" spans="1:18" ht="31.5" customHeight="1" x14ac:dyDescent="0.25">
      <c r="A64" s="11">
        <v>52</v>
      </c>
      <c r="B64" s="26" t="s">
        <v>41</v>
      </c>
      <c r="C64" s="16" t="s">
        <v>7</v>
      </c>
      <c r="D64" s="17">
        <f t="shared" ref="D64:E64" si="81">D65+D66+D67</f>
        <v>20</v>
      </c>
      <c r="E64" s="17">
        <f t="shared" si="81"/>
        <v>5</v>
      </c>
      <c r="F64" s="13">
        <f>F65+F66+F67</f>
        <v>5</v>
      </c>
      <c r="G64" s="17">
        <f t="shared" ref="G64" si="82">G65+G66+G67</f>
        <v>5</v>
      </c>
      <c r="H64" s="17">
        <f t="shared" ref="H64" si="83">H65+H66+H67</f>
        <v>5</v>
      </c>
      <c r="I64" s="17">
        <f t="shared" ref="I64" si="84">I65+I66+I67</f>
        <v>5</v>
      </c>
      <c r="J64" s="17">
        <f t="shared" ref="J64:L64" si="85">J65+J66+J67</f>
        <v>5</v>
      </c>
      <c r="K64" s="17">
        <f t="shared" si="85"/>
        <v>5</v>
      </c>
      <c r="L64" s="17">
        <f t="shared" si="85"/>
        <v>5</v>
      </c>
      <c r="M64" s="17">
        <f t="shared" ref="M64" si="86">M65+M66+M67</f>
        <v>60</v>
      </c>
      <c r="N64" s="1"/>
      <c r="O64" s="1"/>
      <c r="P64" s="1"/>
      <c r="Q64" s="1"/>
      <c r="R64" s="1"/>
    </row>
    <row r="65" spans="1:18" ht="18" x14ac:dyDescent="0.25">
      <c r="A65" s="11">
        <v>53</v>
      </c>
      <c r="B65" s="27"/>
      <c r="C65" s="18" t="s">
        <v>8</v>
      </c>
      <c r="D65" s="19">
        <v>0</v>
      </c>
      <c r="E65" s="19">
        <v>0</v>
      </c>
      <c r="F65" s="15">
        <v>0</v>
      </c>
      <c r="G65" s="19">
        <v>0</v>
      </c>
      <c r="H65" s="19">
        <v>0</v>
      </c>
      <c r="I65" s="19">
        <v>0</v>
      </c>
      <c r="J65" s="19">
        <f>I65</f>
        <v>0</v>
      </c>
      <c r="K65" s="19">
        <f t="shared" ref="K65:L66" si="87">J65</f>
        <v>0</v>
      </c>
      <c r="L65" s="19">
        <f t="shared" si="87"/>
        <v>0</v>
      </c>
      <c r="M65" s="19">
        <f t="shared" ref="M65:M66" si="88">SUM(D65:L65)</f>
        <v>0</v>
      </c>
      <c r="N65" s="1"/>
      <c r="O65" s="1"/>
      <c r="P65" s="1"/>
      <c r="Q65" s="1"/>
      <c r="R65" s="1"/>
    </row>
    <row r="66" spans="1:18" ht="18" x14ac:dyDescent="0.25">
      <c r="A66" s="11">
        <v>54</v>
      </c>
      <c r="B66" s="27"/>
      <c r="C66" s="18" t="s">
        <v>9</v>
      </c>
      <c r="D66" s="19">
        <v>0</v>
      </c>
      <c r="E66" s="19">
        <v>0</v>
      </c>
      <c r="F66" s="15">
        <v>0</v>
      </c>
      <c r="G66" s="19">
        <v>0</v>
      </c>
      <c r="H66" s="19">
        <v>0</v>
      </c>
      <c r="I66" s="19">
        <v>0</v>
      </c>
      <c r="J66" s="19">
        <f t="shared" ref="J66" si="89">I66</f>
        <v>0</v>
      </c>
      <c r="K66" s="19">
        <f t="shared" si="87"/>
        <v>0</v>
      </c>
      <c r="L66" s="19">
        <f t="shared" si="87"/>
        <v>0</v>
      </c>
      <c r="M66" s="19">
        <f t="shared" si="88"/>
        <v>0</v>
      </c>
      <c r="N66" s="1"/>
      <c r="O66" s="1"/>
      <c r="P66" s="1"/>
      <c r="Q66" s="1"/>
      <c r="R66" s="1"/>
    </row>
    <row r="67" spans="1:18" ht="18" x14ac:dyDescent="0.25">
      <c r="A67" s="11">
        <v>55</v>
      </c>
      <c r="B67" s="28"/>
      <c r="C67" s="18" t="s">
        <v>10</v>
      </c>
      <c r="D67" s="19">
        <v>20</v>
      </c>
      <c r="E67" s="19">
        <v>5</v>
      </c>
      <c r="F67" s="15">
        <v>5</v>
      </c>
      <c r="G67" s="19">
        <v>5</v>
      </c>
      <c r="H67" s="19">
        <v>5</v>
      </c>
      <c r="I67" s="19">
        <v>5</v>
      </c>
      <c r="J67" s="19">
        <v>5</v>
      </c>
      <c r="K67" s="19">
        <v>5</v>
      </c>
      <c r="L67" s="19">
        <v>5</v>
      </c>
      <c r="M67" s="19">
        <f>SUM(D67:L67)</f>
        <v>60</v>
      </c>
      <c r="N67" s="1"/>
      <c r="O67" s="1"/>
      <c r="P67" s="1"/>
      <c r="Q67" s="1"/>
      <c r="R67" s="1"/>
    </row>
    <row r="68" spans="1:18" ht="18" x14ac:dyDescent="0.25">
      <c r="A68" s="11">
        <v>56</v>
      </c>
      <c r="B68" s="32" t="s">
        <v>22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1"/>
      <c r="O68" s="1"/>
      <c r="P68" s="1"/>
      <c r="Q68" s="1"/>
      <c r="R68" s="1"/>
    </row>
    <row r="69" spans="1:18" ht="31.5" customHeight="1" x14ac:dyDescent="0.25">
      <c r="A69" s="11">
        <v>57</v>
      </c>
      <c r="B69" s="26" t="s">
        <v>41</v>
      </c>
      <c r="C69" s="16" t="s">
        <v>7</v>
      </c>
      <c r="D69" s="17">
        <f t="shared" ref="D69:E69" si="90">D70+D71+D72</f>
        <v>45.2</v>
      </c>
      <c r="E69" s="17">
        <f t="shared" si="90"/>
        <v>11.3</v>
      </c>
      <c r="F69" s="13">
        <f>F70+F71+F72</f>
        <v>11.3</v>
      </c>
      <c r="G69" s="17">
        <f t="shared" ref="G69" si="91">G70+G71+G72</f>
        <v>11.3</v>
      </c>
      <c r="H69" s="17">
        <f t="shared" ref="H69" si="92">H70+H71+H72</f>
        <v>11.3</v>
      </c>
      <c r="I69" s="17">
        <f t="shared" ref="I69" si="93">I70+I71+I72</f>
        <v>11.3</v>
      </c>
      <c r="J69" s="17">
        <f t="shared" ref="J69:L69" si="94">J70+J71+J72</f>
        <v>11.3</v>
      </c>
      <c r="K69" s="17">
        <f t="shared" si="94"/>
        <v>11.3</v>
      </c>
      <c r="L69" s="17">
        <f t="shared" si="94"/>
        <v>11.3</v>
      </c>
      <c r="M69" s="17">
        <f t="shared" ref="M69" si="95">M70+M71+M72</f>
        <v>135.6</v>
      </c>
      <c r="N69" s="1"/>
      <c r="O69" s="1"/>
      <c r="P69" s="1"/>
      <c r="Q69" s="1"/>
      <c r="R69" s="1"/>
    </row>
    <row r="70" spans="1:18" ht="18" x14ac:dyDescent="0.25">
      <c r="A70" s="11">
        <v>58</v>
      </c>
      <c r="B70" s="27"/>
      <c r="C70" s="18" t="s">
        <v>8</v>
      </c>
      <c r="D70" s="19">
        <v>0</v>
      </c>
      <c r="E70" s="19">
        <v>0</v>
      </c>
      <c r="F70" s="15">
        <v>0</v>
      </c>
      <c r="G70" s="19">
        <v>0</v>
      </c>
      <c r="H70" s="19">
        <v>0</v>
      </c>
      <c r="I70" s="19">
        <v>0</v>
      </c>
      <c r="J70" s="19">
        <f>I70</f>
        <v>0</v>
      </c>
      <c r="K70" s="19">
        <f t="shared" ref="K70:L71" si="96">J70</f>
        <v>0</v>
      </c>
      <c r="L70" s="19">
        <f t="shared" si="96"/>
        <v>0</v>
      </c>
      <c r="M70" s="19">
        <f t="shared" ref="M70:M71" si="97">SUM(D70:L70)</f>
        <v>0</v>
      </c>
      <c r="N70" s="1"/>
      <c r="O70" s="1"/>
      <c r="P70" s="1"/>
      <c r="Q70" s="1"/>
      <c r="R70" s="1"/>
    </row>
    <row r="71" spans="1:18" ht="18" x14ac:dyDescent="0.25">
      <c r="A71" s="11">
        <v>59</v>
      </c>
      <c r="B71" s="27"/>
      <c r="C71" s="18" t="s">
        <v>9</v>
      </c>
      <c r="D71" s="19">
        <v>0</v>
      </c>
      <c r="E71" s="19">
        <v>0</v>
      </c>
      <c r="F71" s="15">
        <v>0</v>
      </c>
      <c r="G71" s="19">
        <v>0</v>
      </c>
      <c r="H71" s="19">
        <v>0</v>
      </c>
      <c r="I71" s="19">
        <v>0</v>
      </c>
      <c r="J71" s="19">
        <f t="shared" ref="J71" si="98">I71</f>
        <v>0</v>
      </c>
      <c r="K71" s="19">
        <f t="shared" si="96"/>
        <v>0</v>
      </c>
      <c r="L71" s="19">
        <f t="shared" si="96"/>
        <v>0</v>
      </c>
      <c r="M71" s="19">
        <f t="shared" si="97"/>
        <v>0</v>
      </c>
      <c r="N71" s="1"/>
      <c r="O71" s="1"/>
      <c r="P71" s="1"/>
      <c r="Q71" s="1"/>
      <c r="R71" s="1"/>
    </row>
    <row r="72" spans="1:18" ht="18" x14ac:dyDescent="0.25">
      <c r="A72" s="11">
        <v>60</v>
      </c>
      <c r="B72" s="28"/>
      <c r="C72" s="18" t="s">
        <v>10</v>
      </c>
      <c r="D72" s="19">
        <v>45.2</v>
      </c>
      <c r="E72" s="19">
        <v>11.3</v>
      </c>
      <c r="F72" s="15">
        <v>11.3</v>
      </c>
      <c r="G72" s="19">
        <v>11.3</v>
      </c>
      <c r="H72" s="19">
        <v>11.3</v>
      </c>
      <c r="I72" s="19">
        <v>11.3</v>
      </c>
      <c r="J72" s="19">
        <v>11.3</v>
      </c>
      <c r="K72" s="19">
        <v>11.3</v>
      </c>
      <c r="L72" s="19">
        <v>11.3</v>
      </c>
      <c r="M72" s="19">
        <f>SUM(D72:L72)</f>
        <v>135.6</v>
      </c>
      <c r="N72" s="1"/>
      <c r="O72" s="1"/>
      <c r="P72" s="1"/>
      <c r="Q72" s="1"/>
      <c r="R72" s="1"/>
    </row>
    <row r="73" spans="1:18" ht="18" x14ac:dyDescent="0.25">
      <c r="A73" s="10">
        <v>61</v>
      </c>
      <c r="B73" s="54" t="s">
        <v>23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1"/>
      <c r="O73" s="1"/>
      <c r="P73" s="1"/>
      <c r="Q73" s="1"/>
      <c r="R73" s="1"/>
    </row>
    <row r="74" spans="1:18" ht="32.25" customHeight="1" x14ac:dyDescent="0.25">
      <c r="A74" s="11">
        <v>62</v>
      </c>
      <c r="B74" s="29" t="s">
        <v>45</v>
      </c>
      <c r="C74" s="12" t="s">
        <v>43</v>
      </c>
      <c r="D74" s="13">
        <f>D94+D89+D84+D79+D99</f>
        <v>1423766.9</v>
      </c>
      <c r="E74" s="13">
        <f t="shared" ref="E74:L74" si="99">E94+E89+E84+E79+E99</f>
        <v>408714.80676999997</v>
      </c>
      <c r="F74" s="13">
        <f t="shared" si="99"/>
        <v>430058.87576999998</v>
      </c>
      <c r="G74" s="13">
        <f t="shared" si="99"/>
        <v>410058.87576999998</v>
      </c>
      <c r="H74" s="13">
        <f t="shared" si="99"/>
        <v>402991.67576999997</v>
      </c>
      <c r="I74" s="13">
        <f t="shared" si="99"/>
        <v>402991.67576999997</v>
      </c>
      <c r="J74" s="13">
        <f t="shared" si="99"/>
        <v>402991.67576999997</v>
      </c>
      <c r="K74" s="13">
        <f t="shared" si="99"/>
        <v>402991.67576999997</v>
      </c>
      <c r="L74" s="13">
        <f t="shared" si="99"/>
        <v>402991.67576999997</v>
      </c>
      <c r="M74" s="13">
        <f>M75+M76+M77</f>
        <v>4687557.8371600006</v>
      </c>
      <c r="N74" s="1"/>
      <c r="O74" s="1"/>
      <c r="P74" s="1"/>
      <c r="Q74" s="1"/>
      <c r="R74" s="1"/>
    </row>
    <row r="75" spans="1:18" ht="18" x14ac:dyDescent="0.25">
      <c r="A75" s="11">
        <v>63</v>
      </c>
      <c r="B75" s="30"/>
      <c r="C75" s="14" t="s">
        <v>8</v>
      </c>
      <c r="D75" s="15">
        <f>D95+D90+D85+D80+D100</f>
        <v>17699.8</v>
      </c>
      <c r="E75" s="15">
        <f t="shared" ref="E75:L76" si="100">E95+E90+E85+E80+E100</f>
        <v>9956.4</v>
      </c>
      <c r="F75" s="15">
        <f t="shared" si="100"/>
        <v>10121.299999999999</v>
      </c>
      <c r="G75" s="15">
        <f t="shared" si="100"/>
        <v>10121.299999999999</v>
      </c>
      <c r="H75" s="15">
        <f t="shared" si="100"/>
        <v>10121.299999999999</v>
      </c>
      <c r="I75" s="15">
        <f t="shared" si="100"/>
        <v>10121.299999999999</v>
      </c>
      <c r="J75" s="15">
        <f t="shared" si="100"/>
        <v>10121.299999999999</v>
      </c>
      <c r="K75" s="15">
        <f t="shared" si="100"/>
        <v>10121.299999999999</v>
      </c>
      <c r="L75" s="15">
        <f t="shared" si="100"/>
        <v>10121.299999999999</v>
      </c>
      <c r="M75" s="15">
        <f t="shared" ref="M75:M76" si="101">SUM(D75:L75)</f>
        <v>98505.300000000017</v>
      </c>
      <c r="N75" s="1"/>
      <c r="O75" s="1"/>
      <c r="P75" s="1"/>
      <c r="Q75" s="1"/>
      <c r="R75" s="1"/>
    </row>
    <row r="76" spans="1:18" ht="18" x14ac:dyDescent="0.25">
      <c r="A76" s="11">
        <v>64</v>
      </c>
      <c r="B76" s="30"/>
      <c r="C76" s="14" t="s">
        <v>9</v>
      </c>
      <c r="D76" s="15">
        <f t="shared" ref="D76" si="102">D96+D91+D86+D81+D101</f>
        <v>622566.6</v>
      </c>
      <c r="E76" s="15">
        <f t="shared" si="100"/>
        <v>212907.4</v>
      </c>
      <c r="F76" s="15">
        <f t="shared" si="100"/>
        <v>216526.2</v>
      </c>
      <c r="G76" s="15">
        <f t="shared" si="100"/>
        <v>216526.2</v>
      </c>
      <c r="H76" s="15">
        <f t="shared" si="100"/>
        <v>216526.2</v>
      </c>
      <c r="I76" s="15">
        <f t="shared" si="100"/>
        <v>216526.2</v>
      </c>
      <c r="J76" s="15">
        <f t="shared" si="100"/>
        <v>216526.2</v>
      </c>
      <c r="K76" s="15">
        <f t="shared" si="100"/>
        <v>216526.2</v>
      </c>
      <c r="L76" s="15">
        <f t="shared" si="100"/>
        <v>216526.2</v>
      </c>
      <c r="M76" s="15">
        <f t="shared" si="101"/>
        <v>2351157.4</v>
      </c>
      <c r="N76" s="1"/>
      <c r="O76" s="1"/>
      <c r="P76" s="1"/>
      <c r="Q76" s="1"/>
      <c r="R76" s="1"/>
    </row>
    <row r="77" spans="1:18" ht="18" x14ac:dyDescent="0.25">
      <c r="A77" s="11">
        <v>65</v>
      </c>
      <c r="B77" s="31"/>
      <c r="C77" s="14" t="s">
        <v>10</v>
      </c>
      <c r="D77" s="15">
        <f>D97+D92+D87+D82+D102</f>
        <v>783500.49999999988</v>
      </c>
      <c r="E77" s="15">
        <f t="shared" ref="E77:L77" si="103">E97+E92+E87+E82+E102</f>
        <v>185851.00677000001</v>
      </c>
      <c r="F77" s="15">
        <f t="shared" si="103"/>
        <v>203411.37577000001</v>
      </c>
      <c r="G77" s="15">
        <f t="shared" si="103"/>
        <v>183411.37577000001</v>
      </c>
      <c r="H77" s="15">
        <f t="shared" si="103"/>
        <v>176344.17577</v>
      </c>
      <c r="I77" s="15">
        <f t="shared" si="103"/>
        <v>176344.17577</v>
      </c>
      <c r="J77" s="15">
        <f t="shared" si="103"/>
        <v>176344.17577</v>
      </c>
      <c r="K77" s="15">
        <f t="shared" si="103"/>
        <v>176344.17577</v>
      </c>
      <c r="L77" s="15">
        <f t="shared" si="103"/>
        <v>176344.17577</v>
      </c>
      <c r="M77" s="15">
        <f>SUM(D77:L77)</f>
        <v>2237895.1371600004</v>
      </c>
      <c r="N77" s="1"/>
      <c r="O77" s="1"/>
      <c r="P77" s="1"/>
      <c r="Q77" s="1"/>
      <c r="R77" s="1"/>
    </row>
    <row r="78" spans="1:18" ht="18" x14ac:dyDescent="0.25">
      <c r="A78" s="11">
        <v>66</v>
      </c>
      <c r="B78" s="32" t="s">
        <v>24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4"/>
      <c r="N78" s="1"/>
      <c r="O78" s="1"/>
      <c r="P78" s="1"/>
      <c r="Q78" s="1"/>
      <c r="R78" s="1"/>
    </row>
    <row r="79" spans="1:18" ht="31.5" customHeight="1" x14ac:dyDescent="0.25">
      <c r="A79" s="11">
        <v>67</v>
      </c>
      <c r="B79" s="26" t="s">
        <v>46</v>
      </c>
      <c r="C79" s="16" t="s">
        <v>7</v>
      </c>
      <c r="D79" s="17">
        <f t="shared" ref="D79:E79" si="104">D80+D81+D82</f>
        <v>510632.9</v>
      </c>
      <c r="E79" s="17">
        <f t="shared" si="104"/>
        <v>166817.70000000001</v>
      </c>
      <c r="F79" s="13">
        <f>F80+F81+F82</f>
        <v>169131.8</v>
      </c>
      <c r="G79" s="17">
        <f t="shared" ref="G79:M79" si="105">G80+G81+G82</f>
        <v>169131.8</v>
      </c>
      <c r="H79" s="17">
        <f t="shared" si="105"/>
        <v>169131.8</v>
      </c>
      <c r="I79" s="17">
        <f t="shared" si="105"/>
        <v>169131.8</v>
      </c>
      <c r="J79" s="17">
        <f t="shared" si="105"/>
        <v>169131.8</v>
      </c>
      <c r="K79" s="17">
        <f t="shared" si="105"/>
        <v>169131.8</v>
      </c>
      <c r="L79" s="17">
        <f t="shared" si="105"/>
        <v>169131.8</v>
      </c>
      <c r="M79" s="17">
        <f t="shared" si="105"/>
        <v>1861373.2000000002</v>
      </c>
      <c r="N79" s="1"/>
      <c r="O79" s="1"/>
      <c r="P79" s="1"/>
      <c r="Q79" s="1"/>
      <c r="R79" s="1"/>
    </row>
    <row r="80" spans="1:18" ht="18" x14ac:dyDescent="0.25">
      <c r="A80" s="11">
        <v>68</v>
      </c>
      <c r="B80" s="27"/>
      <c r="C80" s="18" t="s">
        <v>8</v>
      </c>
      <c r="D80" s="19">
        <v>0</v>
      </c>
      <c r="E80" s="19">
        <v>0</v>
      </c>
      <c r="F80" s="15">
        <v>0</v>
      </c>
      <c r="G80" s="19">
        <v>0</v>
      </c>
      <c r="H80" s="19">
        <v>0</v>
      </c>
      <c r="I80" s="19">
        <v>0</v>
      </c>
      <c r="J80" s="19">
        <f>I80</f>
        <v>0</v>
      </c>
      <c r="K80" s="19">
        <f t="shared" ref="K80:L80" si="106">J80</f>
        <v>0</v>
      </c>
      <c r="L80" s="19">
        <f t="shared" si="106"/>
        <v>0</v>
      </c>
      <c r="M80" s="19">
        <f t="shared" ref="M80:M81" si="107">SUM(D80:L80)</f>
        <v>0</v>
      </c>
      <c r="N80" s="1"/>
      <c r="O80" s="1"/>
      <c r="P80" s="1"/>
      <c r="Q80" s="1"/>
      <c r="R80" s="1"/>
    </row>
    <row r="81" spans="1:18" ht="18" x14ac:dyDescent="0.25">
      <c r="A81" s="11">
        <v>69</v>
      </c>
      <c r="B81" s="27"/>
      <c r="C81" s="18" t="s">
        <v>9</v>
      </c>
      <c r="D81" s="19">
        <v>303476.7</v>
      </c>
      <c r="E81" s="19">
        <v>105746</v>
      </c>
      <c r="F81" s="15">
        <v>107570</v>
      </c>
      <c r="G81" s="19">
        <v>107570</v>
      </c>
      <c r="H81" s="19">
        <v>107570</v>
      </c>
      <c r="I81" s="19">
        <v>107570</v>
      </c>
      <c r="J81" s="19">
        <v>107570</v>
      </c>
      <c r="K81" s="19">
        <v>107570</v>
      </c>
      <c r="L81" s="19">
        <v>107570</v>
      </c>
      <c r="M81" s="19">
        <f t="shared" si="107"/>
        <v>1162212.7</v>
      </c>
      <c r="N81" s="1"/>
      <c r="O81" s="1"/>
      <c r="P81" s="1"/>
      <c r="Q81" s="1"/>
      <c r="R81" s="1"/>
    </row>
    <row r="82" spans="1:18" ht="18" x14ac:dyDescent="0.25">
      <c r="A82" s="11">
        <v>70</v>
      </c>
      <c r="B82" s="28"/>
      <c r="C82" s="18" t="s">
        <v>10</v>
      </c>
      <c r="D82" s="19">
        <v>207156.2</v>
      </c>
      <c r="E82" s="19">
        <v>61071.700000000004</v>
      </c>
      <c r="F82" s="15">
        <v>61561.8</v>
      </c>
      <c r="G82" s="19">
        <v>61561.8</v>
      </c>
      <c r="H82" s="19">
        <v>61561.8</v>
      </c>
      <c r="I82" s="19">
        <v>61561.8</v>
      </c>
      <c r="J82" s="19">
        <v>61561.8</v>
      </c>
      <c r="K82" s="19">
        <v>61561.8</v>
      </c>
      <c r="L82" s="19">
        <v>61561.8</v>
      </c>
      <c r="M82" s="19">
        <f>SUM(D82:L82)</f>
        <v>699160.50000000012</v>
      </c>
      <c r="N82" s="1"/>
      <c r="O82" s="1"/>
      <c r="P82" s="1"/>
      <c r="Q82" s="1"/>
      <c r="R82" s="1"/>
    </row>
    <row r="83" spans="1:18" ht="18" x14ac:dyDescent="0.25">
      <c r="A83" s="11">
        <v>71</v>
      </c>
      <c r="B83" s="32" t="s">
        <v>25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4"/>
      <c r="N83" s="1"/>
      <c r="O83" s="1"/>
      <c r="P83" s="1"/>
      <c r="Q83" s="1"/>
      <c r="R83" s="1"/>
    </row>
    <row r="84" spans="1:18" ht="31.5" customHeight="1" x14ac:dyDescent="0.25">
      <c r="A84" s="11">
        <v>72</v>
      </c>
      <c r="B84" s="26" t="s">
        <v>45</v>
      </c>
      <c r="C84" s="16" t="s">
        <v>7</v>
      </c>
      <c r="D84" s="17">
        <f t="shared" ref="D84:E84" si="108">D85+D86+D87</f>
        <v>525184.19999999995</v>
      </c>
      <c r="E84" s="17">
        <f t="shared" si="108"/>
        <v>147843.69999999998</v>
      </c>
      <c r="F84" s="13">
        <f>F85+F86+F87</f>
        <v>169670.6</v>
      </c>
      <c r="G84" s="17">
        <f t="shared" ref="G84" si="109">G85+G86+G87</f>
        <v>149670.6</v>
      </c>
      <c r="H84" s="17">
        <f t="shared" ref="H84" si="110">H85+H86+H87</f>
        <v>148938.4</v>
      </c>
      <c r="I84" s="17">
        <f t="shared" ref="I84" si="111">I85+I86+I87</f>
        <v>148938.4</v>
      </c>
      <c r="J84" s="17">
        <f t="shared" ref="J84:L84" si="112">J85+J86+J87</f>
        <v>148938.4</v>
      </c>
      <c r="K84" s="17">
        <f t="shared" si="112"/>
        <v>148938.4</v>
      </c>
      <c r="L84" s="17">
        <f t="shared" si="112"/>
        <v>148938.4</v>
      </c>
      <c r="M84" s="17">
        <f t="shared" ref="M84" si="113">M85+M86+M87</f>
        <v>1737061.1</v>
      </c>
      <c r="N84" s="1"/>
      <c r="O84" s="1"/>
      <c r="P84" s="1"/>
      <c r="Q84" s="1"/>
      <c r="R84" s="1"/>
    </row>
    <row r="85" spans="1:18" ht="18" x14ac:dyDescent="0.25">
      <c r="A85" s="11">
        <v>73</v>
      </c>
      <c r="B85" s="27"/>
      <c r="C85" s="18" t="s">
        <v>8</v>
      </c>
      <c r="D85" s="19">
        <v>17699.8</v>
      </c>
      <c r="E85" s="19">
        <v>9956.4</v>
      </c>
      <c r="F85" s="15">
        <v>10121.299999999999</v>
      </c>
      <c r="G85" s="19">
        <v>10121.299999999999</v>
      </c>
      <c r="H85" s="19">
        <v>10121.299999999999</v>
      </c>
      <c r="I85" s="19">
        <v>10121.299999999999</v>
      </c>
      <c r="J85" s="19">
        <v>10121.299999999999</v>
      </c>
      <c r="K85" s="19">
        <v>10121.299999999999</v>
      </c>
      <c r="L85" s="19">
        <v>10121.299999999999</v>
      </c>
      <c r="M85" s="19">
        <f t="shared" ref="M85:M86" si="114">SUM(D85:L85)</f>
        <v>98505.300000000017</v>
      </c>
      <c r="N85" s="1"/>
      <c r="O85" s="1"/>
      <c r="P85" s="1"/>
      <c r="Q85" s="1"/>
      <c r="R85" s="1"/>
    </row>
    <row r="86" spans="1:18" ht="18" x14ac:dyDescent="0.25">
      <c r="A86" s="11">
        <v>74</v>
      </c>
      <c r="B86" s="27"/>
      <c r="C86" s="18" t="s">
        <v>9</v>
      </c>
      <c r="D86" s="19">
        <v>308789.8</v>
      </c>
      <c r="E86" s="19">
        <v>103838</v>
      </c>
      <c r="F86" s="15">
        <v>105500</v>
      </c>
      <c r="G86" s="19">
        <v>105500</v>
      </c>
      <c r="H86" s="19">
        <v>105500</v>
      </c>
      <c r="I86" s="19">
        <v>105500</v>
      </c>
      <c r="J86" s="19">
        <v>105500</v>
      </c>
      <c r="K86" s="19">
        <v>105500</v>
      </c>
      <c r="L86" s="19">
        <v>105500</v>
      </c>
      <c r="M86" s="19">
        <f t="shared" si="114"/>
        <v>1151127.8</v>
      </c>
      <c r="N86" s="1"/>
      <c r="O86" s="1"/>
      <c r="P86" s="1"/>
      <c r="Q86" s="1"/>
      <c r="R86" s="1"/>
    </row>
    <row r="87" spans="1:18" ht="18" x14ac:dyDescent="0.25">
      <c r="A87" s="11">
        <v>75</v>
      </c>
      <c r="B87" s="28"/>
      <c r="C87" s="18" t="s">
        <v>10</v>
      </c>
      <c r="D87" s="19">
        <v>198694.6</v>
      </c>
      <c r="E87" s="19">
        <v>34049.299999999996</v>
      </c>
      <c r="F87" s="15">
        <v>54049.299999999996</v>
      </c>
      <c r="G87" s="19">
        <v>34049.299999999996</v>
      </c>
      <c r="H87" s="19">
        <v>33317.1</v>
      </c>
      <c r="I87" s="19">
        <v>33317.1</v>
      </c>
      <c r="J87" s="19">
        <v>33317.1</v>
      </c>
      <c r="K87" s="19">
        <v>33317.1</v>
      </c>
      <c r="L87" s="19">
        <v>33317.1</v>
      </c>
      <c r="M87" s="19">
        <f>SUM(D87:L87)</f>
        <v>487427.99999999988</v>
      </c>
      <c r="N87" s="1"/>
      <c r="O87" s="1"/>
      <c r="P87" s="1"/>
      <c r="Q87" s="1"/>
      <c r="R87" s="1"/>
    </row>
    <row r="88" spans="1:18" ht="18" x14ac:dyDescent="0.25">
      <c r="A88" s="11">
        <v>76</v>
      </c>
      <c r="B88" s="32" t="s">
        <v>26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/>
      <c r="N88" s="1"/>
      <c r="O88" s="1"/>
      <c r="P88" s="1"/>
      <c r="Q88" s="1"/>
      <c r="R88" s="1"/>
    </row>
    <row r="89" spans="1:18" ht="31.5" customHeight="1" x14ac:dyDescent="0.25">
      <c r="A89" s="11">
        <v>77</v>
      </c>
      <c r="B89" s="26" t="s">
        <v>45</v>
      </c>
      <c r="C89" s="16" t="s">
        <v>7</v>
      </c>
      <c r="D89" s="17">
        <f t="shared" ref="D89:E89" si="115">D90+D91+D92</f>
        <v>368415.39999999997</v>
      </c>
      <c r="E89" s="17">
        <f t="shared" si="115"/>
        <v>86850.870999999999</v>
      </c>
      <c r="F89" s="13">
        <f>F90+F91+F92</f>
        <v>84040.14</v>
      </c>
      <c r="G89" s="17">
        <f t="shared" ref="G89" si="116">G90+G91+G92</f>
        <v>84040.14</v>
      </c>
      <c r="H89" s="17">
        <f t="shared" ref="H89" si="117">H90+H91+H92</f>
        <v>77705.14</v>
      </c>
      <c r="I89" s="17">
        <f t="shared" ref="I89" si="118">I90+I91+I92</f>
        <v>77705.14</v>
      </c>
      <c r="J89" s="17">
        <f t="shared" ref="J89:L89" si="119">J90+J91+J92</f>
        <v>77705.14</v>
      </c>
      <c r="K89" s="17">
        <f t="shared" si="119"/>
        <v>77705.14</v>
      </c>
      <c r="L89" s="17">
        <f t="shared" si="119"/>
        <v>77705.14</v>
      </c>
      <c r="M89" s="17">
        <f t="shared" ref="M89" si="120">M90+M91+M92</f>
        <v>1011872.251</v>
      </c>
      <c r="N89" s="1"/>
      <c r="O89" s="1"/>
      <c r="P89" s="1"/>
      <c r="Q89" s="1"/>
      <c r="R89" s="1"/>
    </row>
    <row r="90" spans="1:18" ht="18" x14ac:dyDescent="0.25">
      <c r="A90" s="11">
        <v>78</v>
      </c>
      <c r="B90" s="27"/>
      <c r="C90" s="18" t="s">
        <v>8</v>
      </c>
      <c r="D90" s="19">
        <v>0</v>
      </c>
      <c r="E90" s="19">
        <v>0</v>
      </c>
      <c r="F90" s="15">
        <v>0</v>
      </c>
      <c r="G90" s="19">
        <v>0</v>
      </c>
      <c r="H90" s="19">
        <v>0</v>
      </c>
      <c r="I90" s="19">
        <v>0</v>
      </c>
      <c r="J90" s="19">
        <f>I90</f>
        <v>0</v>
      </c>
      <c r="K90" s="19">
        <f t="shared" ref="K90:L91" si="121">J90</f>
        <v>0</v>
      </c>
      <c r="L90" s="19">
        <f t="shared" si="121"/>
        <v>0</v>
      </c>
      <c r="M90" s="19">
        <f t="shared" ref="M90:M91" si="122">SUM(D90:L90)</f>
        <v>0</v>
      </c>
      <c r="N90" s="1"/>
      <c r="O90" s="1"/>
      <c r="P90" s="1"/>
      <c r="Q90" s="1"/>
      <c r="R90" s="1"/>
    </row>
    <row r="91" spans="1:18" ht="18" x14ac:dyDescent="0.25">
      <c r="A91" s="11">
        <v>79</v>
      </c>
      <c r="B91" s="27"/>
      <c r="C91" s="18" t="s">
        <v>9</v>
      </c>
      <c r="D91" s="19">
        <v>696.3</v>
      </c>
      <c r="E91" s="19">
        <v>0</v>
      </c>
      <c r="F91" s="15">
        <v>0</v>
      </c>
      <c r="G91" s="19">
        <v>0</v>
      </c>
      <c r="H91" s="19">
        <v>0</v>
      </c>
      <c r="I91" s="19">
        <v>0</v>
      </c>
      <c r="J91" s="19">
        <f t="shared" ref="J91" si="123">I91</f>
        <v>0</v>
      </c>
      <c r="K91" s="19">
        <f t="shared" si="121"/>
        <v>0</v>
      </c>
      <c r="L91" s="19">
        <f t="shared" si="121"/>
        <v>0</v>
      </c>
      <c r="M91" s="19">
        <f t="shared" si="122"/>
        <v>696.3</v>
      </c>
      <c r="N91" s="1"/>
      <c r="O91" s="1"/>
      <c r="P91" s="1"/>
      <c r="Q91" s="1"/>
      <c r="R91" s="1"/>
    </row>
    <row r="92" spans="1:18" ht="18" x14ac:dyDescent="0.25">
      <c r="A92" s="11">
        <v>80</v>
      </c>
      <c r="B92" s="28"/>
      <c r="C92" s="18" t="s">
        <v>10</v>
      </c>
      <c r="D92" s="19">
        <v>367719.1</v>
      </c>
      <c r="E92" s="19">
        <v>86850.870999999999</v>
      </c>
      <c r="F92" s="15">
        <v>84040.14</v>
      </c>
      <c r="G92" s="19">
        <v>84040.14</v>
      </c>
      <c r="H92" s="19">
        <v>77705.14</v>
      </c>
      <c r="I92" s="19">
        <v>77705.14</v>
      </c>
      <c r="J92" s="19">
        <v>77705.14</v>
      </c>
      <c r="K92" s="19">
        <v>77705.14</v>
      </c>
      <c r="L92" s="19">
        <v>77705.14</v>
      </c>
      <c r="M92" s="19">
        <f>SUM(D92:L92)</f>
        <v>1011175.951</v>
      </c>
      <c r="N92" s="1"/>
      <c r="O92" s="1"/>
      <c r="P92" s="1"/>
      <c r="Q92" s="1"/>
      <c r="R92" s="1"/>
    </row>
    <row r="93" spans="1:18" ht="18" x14ac:dyDescent="0.25">
      <c r="A93" s="11">
        <v>81</v>
      </c>
      <c r="B93" s="32" t="s">
        <v>27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/>
      <c r="N93" s="1"/>
      <c r="O93" s="1"/>
      <c r="P93" s="1"/>
      <c r="Q93" s="1"/>
      <c r="R93" s="1"/>
    </row>
    <row r="94" spans="1:18" ht="31.5" customHeight="1" x14ac:dyDescent="0.25">
      <c r="A94" s="11">
        <v>82</v>
      </c>
      <c r="B94" s="26" t="s">
        <v>45</v>
      </c>
      <c r="C94" s="16" t="s">
        <v>7</v>
      </c>
      <c r="D94" s="17">
        <f>D95+D96+D97</f>
        <v>1426.7</v>
      </c>
      <c r="E94" s="17">
        <f t="shared" ref="E94" si="124">E95+E96+E97</f>
        <v>727.80177000000003</v>
      </c>
      <c r="F94" s="13">
        <f>F95+F96+F97</f>
        <v>727.80177000000003</v>
      </c>
      <c r="G94" s="17">
        <f t="shared" ref="G94" si="125">G95+G96+G97</f>
        <v>727.80177000000003</v>
      </c>
      <c r="H94" s="17">
        <f t="shared" ref="H94" si="126">H95+H96+H97</f>
        <v>727.80177000000003</v>
      </c>
      <c r="I94" s="17">
        <f t="shared" ref="I94" si="127">I95+I96+I97</f>
        <v>727.80177000000003</v>
      </c>
      <c r="J94" s="17">
        <f t="shared" ref="J94:L94" si="128">J95+J96+J97</f>
        <v>727.80177000000003</v>
      </c>
      <c r="K94" s="17">
        <f t="shared" si="128"/>
        <v>727.80177000000003</v>
      </c>
      <c r="L94" s="17">
        <f t="shared" si="128"/>
        <v>727.80177000000003</v>
      </c>
      <c r="M94" s="17">
        <f t="shared" ref="M94" si="129">M95+M96+M97</f>
        <v>7249.1141600000001</v>
      </c>
      <c r="N94" s="1"/>
      <c r="O94" s="1"/>
      <c r="P94" s="1"/>
      <c r="Q94" s="1"/>
      <c r="R94" s="1"/>
    </row>
    <row r="95" spans="1:18" ht="18" x14ac:dyDescent="0.25">
      <c r="A95" s="11">
        <v>83</v>
      </c>
      <c r="B95" s="27"/>
      <c r="C95" s="18" t="s">
        <v>8</v>
      </c>
      <c r="D95" s="19">
        <v>0</v>
      </c>
      <c r="E95" s="19">
        <v>0</v>
      </c>
      <c r="F95" s="15">
        <v>0</v>
      </c>
      <c r="G95" s="19">
        <v>0</v>
      </c>
      <c r="H95" s="19">
        <v>0</v>
      </c>
      <c r="I95" s="19">
        <v>0</v>
      </c>
      <c r="J95" s="19">
        <f>I95</f>
        <v>0</v>
      </c>
      <c r="K95" s="19">
        <f t="shared" ref="K95:L96" si="130">J95</f>
        <v>0</v>
      </c>
      <c r="L95" s="19">
        <f t="shared" si="130"/>
        <v>0</v>
      </c>
      <c r="M95" s="15">
        <f t="shared" ref="M95:M96" si="131">SUM(D95:L95)</f>
        <v>0</v>
      </c>
      <c r="N95" s="1"/>
      <c r="O95" s="1"/>
      <c r="P95" s="1"/>
      <c r="Q95" s="1"/>
      <c r="R95" s="1"/>
    </row>
    <row r="96" spans="1:18" ht="18" x14ac:dyDescent="0.25">
      <c r="A96" s="11">
        <v>84</v>
      </c>
      <c r="B96" s="27"/>
      <c r="C96" s="18" t="s">
        <v>9</v>
      </c>
      <c r="D96" s="19">
        <v>21.2</v>
      </c>
      <c r="E96" s="19">
        <v>0</v>
      </c>
      <c r="F96" s="15">
        <v>0</v>
      </c>
      <c r="G96" s="19">
        <v>0</v>
      </c>
      <c r="H96" s="19">
        <v>0</v>
      </c>
      <c r="I96" s="19">
        <v>0</v>
      </c>
      <c r="J96" s="19">
        <f t="shared" ref="J96" si="132">I96</f>
        <v>0</v>
      </c>
      <c r="K96" s="19">
        <f t="shared" si="130"/>
        <v>0</v>
      </c>
      <c r="L96" s="19">
        <f t="shared" si="130"/>
        <v>0</v>
      </c>
      <c r="M96" s="15">
        <f t="shared" si="131"/>
        <v>21.2</v>
      </c>
      <c r="N96" s="1"/>
      <c r="O96" s="1"/>
      <c r="P96" s="1"/>
      <c r="Q96" s="1"/>
      <c r="R96" s="1"/>
    </row>
    <row r="97" spans="1:18" s="4" customFormat="1" ht="18" x14ac:dyDescent="0.25">
      <c r="A97" s="11">
        <v>85</v>
      </c>
      <c r="B97" s="28"/>
      <c r="C97" s="14" t="s">
        <v>10</v>
      </c>
      <c r="D97" s="15">
        <v>1405.5</v>
      </c>
      <c r="E97" s="15">
        <v>727.80177000000003</v>
      </c>
      <c r="F97" s="15">
        <v>727.80177000000003</v>
      </c>
      <c r="G97" s="15">
        <v>727.80177000000003</v>
      </c>
      <c r="H97" s="15">
        <v>727.80177000000003</v>
      </c>
      <c r="I97" s="15">
        <v>727.80177000000003</v>
      </c>
      <c r="J97" s="15">
        <v>727.80177000000003</v>
      </c>
      <c r="K97" s="15">
        <v>727.80177000000003</v>
      </c>
      <c r="L97" s="15">
        <v>727.80177000000003</v>
      </c>
      <c r="M97" s="15">
        <f>SUM(D97:L97)</f>
        <v>7227.9141600000003</v>
      </c>
      <c r="N97" s="3"/>
      <c r="O97" s="3"/>
      <c r="P97" s="3"/>
      <c r="Q97" s="3"/>
      <c r="R97" s="3"/>
    </row>
    <row r="98" spans="1:18" ht="18" x14ac:dyDescent="0.25">
      <c r="A98" s="11">
        <v>86</v>
      </c>
      <c r="B98" s="32" t="s">
        <v>28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1"/>
      <c r="O98" s="1"/>
      <c r="P98" s="1"/>
      <c r="Q98" s="1"/>
      <c r="R98" s="1"/>
    </row>
    <row r="99" spans="1:18" ht="31.5" customHeight="1" x14ac:dyDescent="0.25">
      <c r="A99" s="11">
        <v>87</v>
      </c>
      <c r="B99" s="26" t="s">
        <v>45</v>
      </c>
      <c r="C99" s="16" t="s">
        <v>7</v>
      </c>
      <c r="D99" s="17">
        <f t="shared" ref="D99:E99" si="133">D100+D101+D102</f>
        <v>18107.7</v>
      </c>
      <c r="E99" s="17">
        <f t="shared" si="133"/>
        <v>6474.7340000000004</v>
      </c>
      <c r="F99" s="13">
        <f>F100+F101+F102</f>
        <v>6488.5339999999997</v>
      </c>
      <c r="G99" s="17">
        <f t="shared" ref="G99" si="134">G100+G101+G102</f>
        <v>6488.5339999999997</v>
      </c>
      <c r="H99" s="17">
        <f t="shared" ref="H99" si="135">H100+H101+H102</f>
        <v>6488.5339999999997</v>
      </c>
      <c r="I99" s="17">
        <f t="shared" ref="I99" si="136">I100+I101+I102</f>
        <v>6488.5339999999997</v>
      </c>
      <c r="J99" s="17">
        <f t="shared" ref="J99:L99" si="137">J100+J101+J102</f>
        <v>6488.5339999999997</v>
      </c>
      <c r="K99" s="17">
        <f t="shared" si="137"/>
        <v>6488.5339999999997</v>
      </c>
      <c r="L99" s="17">
        <f t="shared" si="137"/>
        <v>6488.5339999999997</v>
      </c>
      <c r="M99" s="17">
        <f t="shared" ref="M99" si="138">M100+M101+M102</f>
        <v>70002.171999999991</v>
      </c>
      <c r="N99" s="1"/>
      <c r="O99" s="1"/>
      <c r="P99" s="1"/>
      <c r="Q99" s="1"/>
      <c r="R99" s="1"/>
    </row>
    <row r="100" spans="1:18" ht="18" x14ac:dyDescent="0.25">
      <c r="A100" s="11">
        <v>88</v>
      </c>
      <c r="B100" s="27"/>
      <c r="C100" s="18" t="s">
        <v>8</v>
      </c>
      <c r="D100" s="19">
        <v>0</v>
      </c>
      <c r="E100" s="19">
        <v>0</v>
      </c>
      <c r="F100" s="15">
        <v>0</v>
      </c>
      <c r="G100" s="19">
        <v>0</v>
      </c>
      <c r="H100" s="19">
        <v>0</v>
      </c>
      <c r="I100" s="19">
        <v>0</v>
      </c>
      <c r="J100" s="19">
        <f>I100</f>
        <v>0</v>
      </c>
      <c r="K100" s="19">
        <f t="shared" ref="K100:L100" si="139">J100</f>
        <v>0</v>
      </c>
      <c r="L100" s="19">
        <f t="shared" si="139"/>
        <v>0</v>
      </c>
      <c r="M100" s="19">
        <f t="shared" ref="M100:M101" si="140">SUM(D100:L100)</f>
        <v>0</v>
      </c>
      <c r="N100" s="1"/>
      <c r="O100" s="1"/>
      <c r="P100" s="1"/>
      <c r="Q100" s="1"/>
      <c r="R100" s="1"/>
    </row>
    <row r="101" spans="1:18" ht="18" x14ac:dyDescent="0.25">
      <c r="A101" s="11">
        <v>89</v>
      </c>
      <c r="B101" s="27"/>
      <c r="C101" s="18" t="s">
        <v>9</v>
      </c>
      <c r="D101" s="19">
        <v>9582.6</v>
      </c>
      <c r="E101" s="19">
        <v>3323.4</v>
      </c>
      <c r="F101" s="15">
        <v>3456.2</v>
      </c>
      <c r="G101" s="19">
        <v>3456.2</v>
      </c>
      <c r="H101" s="19">
        <v>3456.2</v>
      </c>
      <c r="I101" s="19">
        <v>3456.2</v>
      </c>
      <c r="J101" s="19">
        <v>3456.2</v>
      </c>
      <c r="K101" s="19">
        <v>3456.2</v>
      </c>
      <c r="L101" s="19">
        <v>3456.2</v>
      </c>
      <c r="M101" s="19">
        <f t="shared" si="140"/>
        <v>37099.4</v>
      </c>
      <c r="N101" s="1"/>
      <c r="O101" s="1"/>
      <c r="P101" s="1"/>
      <c r="Q101" s="1"/>
      <c r="R101" s="1"/>
    </row>
    <row r="102" spans="1:18" ht="18" x14ac:dyDescent="0.25">
      <c r="A102" s="11">
        <v>90</v>
      </c>
      <c r="B102" s="28"/>
      <c r="C102" s="18" t="s">
        <v>10</v>
      </c>
      <c r="D102" s="19">
        <v>8525.1</v>
      </c>
      <c r="E102" s="19">
        <v>3151.3339999999998</v>
      </c>
      <c r="F102" s="15">
        <v>3032.3339999999998</v>
      </c>
      <c r="G102" s="19">
        <v>3032.3339999999998</v>
      </c>
      <c r="H102" s="19">
        <v>3032.3339999999998</v>
      </c>
      <c r="I102" s="19">
        <v>3032.3339999999998</v>
      </c>
      <c r="J102" s="19">
        <v>3032.3339999999998</v>
      </c>
      <c r="K102" s="19">
        <v>3032.3339999999998</v>
      </c>
      <c r="L102" s="19">
        <v>3032.3339999999998</v>
      </c>
      <c r="M102" s="19">
        <f>SUM(D102:L102)</f>
        <v>32902.771999999997</v>
      </c>
      <c r="N102" s="1"/>
      <c r="O102" s="1"/>
      <c r="P102" s="1"/>
      <c r="Q102" s="1"/>
      <c r="R102" s="1"/>
    </row>
    <row r="103" spans="1:18" ht="15.75" customHeight="1" x14ac:dyDescent="0.25">
      <c r="A103" s="10">
        <v>91</v>
      </c>
      <c r="B103" s="35" t="s">
        <v>29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7"/>
      <c r="N103" s="1"/>
      <c r="O103" s="1"/>
      <c r="P103" s="1"/>
      <c r="Q103" s="1"/>
      <c r="R103" s="1"/>
    </row>
    <row r="104" spans="1:18" ht="33.75" customHeight="1" x14ac:dyDescent="0.25">
      <c r="A104" s="11">
        <v>92</v>
      </c>
      <c r="B104" s="29" t="s">
        <v>36</v>
      </c>
      <c r="C104" s="12" t="s">
        <v>43</v>
      </c>
      <c r="D104" s="13">
        <f t="shared" ref="D104:L107" si="141">D124+D119+D114+D109</f>
        <v>3277.1</v>
      </c>
      <c r="E104" s="13">
        <f t="shared" si="141"/>
        <v>0</v>
      </c>
      <c r="F104" s="13">
        <f t="shared" si="141"/>
        <v>0</v>
      </c>
      <c r="G104" s="13">
        <f t="shared" si="141"/>
        <v>0</v>
      </c>
      <c r="H104" s="13">
        <f t="shared" si="141"/>
        <v>0</v>
      </c>
      <c r="I104" s="13">
        <f t="shared" si="141"/>
        <v>0</v>
      </c>
      <c r="J104" s="13">
        <f t="shared" si="141"/>
        <v>0</v>
      </c>
      <c r="K104" s="13">
        <f t="shared" si="141"/>
        <v>0</v>
      </c>
      <c r="L104" s="13">
        <f t="shared" si="141"/>
        <v>0</v>
      </c>
      <c r="M104" s="13">
        <f>M105+M106+M107</f>
        <v>3277.1</v>
      </c>
      <c r="N104" s="1"/>
      <c r="O104" s="1"/>
      <c r="P104" s="1"/>
      <c r="Q104" s="1"/>
      <c r="R104" s="1"/>
    </row>
    <row r="105" spans="1:18" ht="18" x14ac:dyDescent="0.25">
      <c r="A105" s="11">
        <v>93</v>
      </c>
      <c r="B105" s="30"/>
      <c r="C105" s="14" t="s">
        <v>8</v>
      </c>
      <c r="D105" s="15">
        <f t="shared" si="141"/>
        <v>0</v>
      </c>
      <c r="E105" s="15">
        <f t="shared" si="141"/>
        <v>0</v>
      </c>
      <c r="F105" s="15">
        <f t="shared" si="141"/>
        <v>0</v>
      </c>
      <c r="G105" s="15">
        <f t="shared" si="141"/>
        <v>0</v>
      </c>
      <c r="H105" s="15">
        <f t="shared" si="141"/>
        <v>0</v>
      </c>
      <c r="I105" s="15">
        <f t="shared" si="141"/>
        <v>0</v>
      </c>
      <c r="J105" s="15">
        <f t="shared" si="141"/>
        <v>0</v>
      </c>
      <c r="K105" s="15">
        <f t="shared" si="141"/>
        <v>0</v>
      </c>
      <c r="L105" s="15">
        <f t="shared" si="141"/>
        <v>0</v>
      </c>
      <c r="M105" s="15">
        <f t="shared" ref="M105:M106" si="142">SUM(D105:L105)</f>
        <v>0</v>
      </c>
      <c r="N105" s="1"/>
      <c r="O105" s="1"/>
      <c r="P105" s="1"/>
      <c r="Q105" s="1"/>
      <c r="R105" s="1"/>
    </row>
    <row r="106" spans="1:18" ht="18" x14ac:dyDescent="0.25">
      <c r="A106" s="11">
        <v>94</v>
      </c>
      <c r="B106" s="30"/>
      <c r="C106" s="14" t="s">
        <v>9</v>
      </c>
      <c r="D106" s="15">
        <f t="shared" si="141"/>
        <v>0</v>
      </c>
      <c r="E106" s="15">
        <f t="shared" si="141"/>
        <v>0</v>
      </c>
      <c r="F106" s="15">
        <f t="shared" si="141"/>
        <v>0</v>
      </c>
      <c r="G106" s="15">
        <f t="shared" si="141"/>
        <v>0</v>
      </c>
      <c r="H106" s="15">
        <f t="shared" si="141"/>
        <v>0</v>
      </c>
      <c r="I106" s="15">
        <f t="shared" si="141"/>
        <v>0</v>
      </c>
      <c r="J106" s="15">
        <f t="shared" si="141"/>
        <v>0</v>
      </c>
      <c r="K106" s="15">
        <f t="shared" si="141"/>
        <v>0</v>
      </c>
      <c r="L106" s="15">
        <f t="shared" si="141"/>
        <v>0</v>
      </c>
      <c r="M106" s="15">
        <f t="shared" si="142"/>
        <v>0</v>
      </c>
      <c r="N106" s="1"/>
      <c r="O106" s="1"/>
      <c r="P106" s="1"/>
      <c r="Q106" s="1"/>
      <c r="R106" s="1"/>
    </row>
    <row r="107" spans="1:18" ht="18" x14ac:dyDescent="0.25">
      <c r="A107" s="11">
        <v>95</v>
      </c>
      <c r="B107" s="31"/>
      <c r="C107" s="14" t="s">
        <v>10</v>
      </c>
      <c r="D107" s="15">
        <f>D127+D122+D117+D112</f>
        <v>3277.1</v>
      </c>
      <c r="E107" s="15">
        <f t="shared" si="141"/>
        <v>0</v>
      </c>
      <c r="F107" s="15">
        <f t="shared" si="141"/>
        <v>0</v>
      </c>
      <c r="G107" s="15">
        <f t="shared" si="141"/>
        <v>0</v>
      </c>
      <c r="H107" s="15">
        <f t="shared" si="141"/>
        <v>0</v>
      </c>
      <c r="I107" s="15">
        <f t="shared" si="141"/>
        <v>0</v>
      </c>
      <c r="J107" s="15">
        <f t="shared" si="141"/>
        <v>0</v>
      </c>
      <c r="K107" s="15">
        <f t="shared" ref="K107:L107" si="143">K127+K122+K117+K112</f>
        <v>0</v>
      </c>
      <c r="L107" s="15">
        <f t="shared" si="143"/>
        <v>0</v>
      </c>
      <c r="M107" s="15">
        <f>SUM(D107:L107)</f>
        <v>3277.1</v>
      </c>
      <c r="N107" s="1"/>
      <c r="O107" s="1"/>
      <c r="P107" s="1"/>
      <c r="Q107" s="1"/>
      <c r="R107" s="1"/>
    </row>
    <row r="108" spans="1:18" ht="18" x14ac:dyDescent="0.25">
      <c r="A108" s="11">
        <v>96</v>
      </c>
      <c r="B108" s="32" t="s">
        <v>30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4"/>
      <c r="N108" s="1"/>
      <c r="O108" s="1"/>
      <c r="P108" s="1"/>
      <c r="Q108" s="1"/>
      <c r="R108" s="1"/>
    </row>
    <row r="109" spans="1:18" ht="31.5" customHeight="1" x14ac:dyDescent="0.25">
      <c r="A109" s="11">
        <v>97</v>
      </c>
      <c r="B109" s="23" t="s">
        <v>36</v>
      </c>
      <c r="C109" s="20" t="s">
        <v>7</v>
      </c>
      <c r="D109" s="13">
        <f t="shared" ref="D109" si="144">D110+D111+D112</f>
        <v>270</v>
      </c>
      <c r="E109" s="13">
        <f t="shared" ref="E109" si="145">E110+E111+E112</f>
        <v>0</v>
      </c>
      <c r="F109" s="13">
        <f>F110+F111+F112</f>
        <v>0</v>
      </c>
      <c r="G109" s="13">
        <f t="shared" ref="G109" si="146">G110+G111+G112</f>
        <v>0</v>
      </c>
      <c r="H109" s="13">
        <f t="shared" ref="H109" si="147">H110+H111+H112</f>
        <v>0</v>
      </c>
      <c r="I109" s="13">
        <f t="shared" ref="I109" si="148">I110+I111+I112</f>
        <v>0</v>
      </c>
      <c r="J109" s="13">
        <f t="shared" ref="J109:L109" si="149">J110+J111+J112</f>
        <v>0</v>
      </c>
      <c r="K109" s="13">
        <f t="shared" si="149"/>
        <v>0</v>
      </c>
      <c r="L109" s="13">
        <f t="shared" si="149"/>
        <v>0</v>
      </c>
      <c r="M109" s="13">
        <f t="shared" ref="M109" si="150">M110+M111+M112</f>
        <v>270</v>
      </c>
      <c r="N109" s="1"/>
      <c r="O109" s="1"/>
      <c r="P109" s="1"/>
      <c r="Q109" s="1"/>
      <c r="R109" s="1"/>
    </row>
    <row r="110" spans="1:18" ht="18" x14ac:dyDescent="0.25">
      <c r="A110" s="11">
        <v>98</v>
      </c>
      <c r="B110" s="24"/>
      <c r="C110" s="14" t="s">
        <v>8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f>I110</f>
        <v>0</v>
      </c>
      <c r="K110" s="15">
        <f t="shared" ref="K110:L112" si="151">J110</f>
        <v>0</v>
      </c>
      <c r="L110" s="15">
        <f t="shared" si="151"/>
        <v>0</v>
      </c>
      <c r="M110" s="15">
        <f>J110*6+I110+H110+G110+F110+E110+D110</f>
        <v>0</v>
      </c>
      <c r="N110" s="1"/>
      <c r="O110" s="1"/>
      <c r="P110" s="1"/>
      <c r="Q110" s="1"/>
      <c r="R110" s="1"/>
    </row>
    <row r="111" spans="1:18" ht="18" x14ac:dyDescent="0.25">
      <c r="A111" s="11">
        <v>99</v>
      </c>
      <c r="B111" s="24"/>
      <c r="C111" s="14" t="s">
        <v>9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f t="shared" ref="J111" si="152">I111</f>
        <v>0</v>
      </c>
      <c r="K111" s="15">
        <f t="shared" si="151"/>
        <v>0</v>
      </c>
      <c r="L111" s="15">
        <f t="shared" si="151"/>
        <v>0</v>
      </c>
      <c r="M111" s="15">
        <f t="shared" ref="M111" si="153">J111*6+I111+H111+G111+F111+E111+D111</f>
        <v>0</v>
      </c>
      <c r="N111" s="1"/>
      <c r="O111" s="1"/>
      <c r="P111" s="1"/>
      <c r="Q111" s="1"/>
      <c r="R111" s="1"/>
    </row>
    <row r="112" spans="1:18" ht="18" x14ac:dyDescent="0.25">
      <c r="A112" s="11">
        <v>100</v>
      </c>
      <c r="B112" s="25"/>
      <c r="C112" s="14" t="s">
        <v>10</v>
      </c>
      <c r="D112" s="15">
        <v>270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f t="shared" ref="J112" si="154">I112</f>
        <v>0</v>
      </c>
      <c r="K112" s="15">
        <f t="shared" si="151"/>
        <v>0</v>
      </c>
      <c r="L112" s="15">
        <f t="shared" si="151"/>
        <v>0</v>
      </c>
      <c r="M112" s="15">
        <f>SUM(D112:L112)</f>
        <v>270</v>
      </c>
      <c r="N112" s="1"/>
      <c r="O112" s="1"/>
      <c r="P112" s="1"/>
      <c r="Q112" s="1"/>
      <c r="R112" s="1"/>
    </row>
    <row r="113" spans="1:18" ht="18" x14ac:dyDescent="0.25">
      <c r="A113" s="11">
        <v>101</v>
      </c>
      <c r="B113" s="32" t="s">
        <v>31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4"/>
      <c r="N113" s="1"/>
      <c r="O113" s="1"/>
      <c r="P113" s="1"/>
      <c r="Q113" s="1"/>
      <c r="R113" s="1"/>
    </row>
    <row r="114" spans="1:18" ht="31.5" customHeight="1" x14ac:dyDescent="0.25">
      <c r="A114" s="11">
        <v>102</v>
      </c>
      <c r="B114" s="23" t="s">
        <v>36</v>
      </c>
      <c r="C114" s="20" t="s">
        <v>7</v>
      </c>
      <c r="D114" s="13">
        <f t="shared" ref="D114:E114" si="155">D115+D116+D117</f>
        <v>156</v>
      </c>
      <c r="E114" s="13">
        <f t="shared" si="155"/>
        <v>0</v>
      </c>
      <c r="F114" s="13">
        <f>F115+F116+F117</f>
        <v>0</v>
      </c>
      <c r="G114" s="13">
        <f t="shared" ref="G114:M114" si="156">G115+G116+G117</f>
        <v>0</v>
      </c>
      <c r="H114" s="13">
        <f t="shared" si="156"/>
        <v>0</v>
      </c>
      <c r="I114" s="13">
        <f t="shared" si="156"/>
        <v>0</v>
      </c>
      <c r="J114" s="13">
        <f t="shared" si="156"/>
        <v>0</v>
      </c>
      <c r="K114" s="13">
        <f t="shared" si="156"/>
        <v>0</v>
      </c>
      <c r="L114" s="13">
        <f t="shared" si="156"/>
        <v>0</v>
      </c>
      <c r="M114" s="13">
        <f t="shared" si="156"/>
        <v>156</v>
      </c>
      <c r="N114" s="1"/>
      <c r="O114" s="1"/>
      <c r="P114" s="1"/>
      <c r="Q114" s="1"/>
      <c r="R114" s="1"/>
    </row>
    <row r="115" spans="1:18" ht="18" x14ac:dyDescent="0.25">
      <c r="A115" s="11">
        <v>103</v>
      </c>
      <c r="B115" s="24"/>
      <c r="C115" s="14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f>I115</f>
        <v>0</v>
      </c>
      <c r="K115" s="15">
        <f t="shared" ref="K115:L117" si="157">J115</f>
        <v>0</v>
      </c>
      <c r="L115" s="15">
        <f t="shared" si="157"/>
        <v>0</v>
      </c>
      <c r="M115" s="15">
        <f>J115*6+I115+H115+G115+F115+E115+D115</f>
        <v>0</v>
      </c>
      <c r="N115" s="1"/>
      <c r="O115" s="1"/>
      <c r="P115" s="1"/>
      <c r="Q115" s="1"/>
      <c r="R115" s="1"/>
    </row>
    <row r="116" spans="1:18" ht="18" x14ac:dyDescent="0.25">
      <c r="A116" s="11">
        <v>104</v>
      </c>
      <c r="B116" s="24"/>
      <c r="C116" s="14" t="s">
        <v>9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f t="shared" ref="J116" si="158">I116</f>
        <v>0</v>
      </c>
      <c r="K116" s="15">
        <f t="shared" si="157"/>
        <v>0</v>
      </c>
      <c r="L116" s="15">
        <f t="shared" si="157"/>
        <v>0</v>
      </c>
      <c r="M116" s="15">
        <f t="shared" ref="M116" si="159">J116*6+I116+H116+G116+F116+E116+D116</f>
        <v>0</v>
      </c>
      <c r="N116" s="1"/>
      <c r="O116" s="1"/>
      <c r="P116" s="1"/>
      <c r="Q116" s="1"/>
      <c r="R116" s="1"/>
    </row>
    <row r="117" spans="1:18" ht="18" x14ac:dyDescent="0.25">
      <c r="A117" s="11">
        <v>105</v>
      </c>
      <c r="B117" s="25"/>
      <c r="C117" s="14" t="s">
        <v>10</v>
      </c>
      <c r="D117" s="15">
        <v>156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f t="shared" ref="J117" si="160">I117</f>
        <v>0</v>
      </c>
      <c r="K117" s="15">
        <f t="shared" si="157"/>
        <v>0</v>
      </c>
      <c r="L117" s="15">
        <f t="shared" si="157"/>
        <v>0</v>
      </c>
      <c r="M117" s="15">
        <f>SUM(D117:L117)</f>
        <v>156</v>
      </c>
      <c r="N117" s="1"/>
      <c r="O117" s="1"/>
      <c r="P117" s="1"/>
      <c r="Q117" s="1"/>
      <c r="R117" s="1"/>
    </row>
    <row r="118" spans="1:18" ht="18" x14ac:dyDescent="0.25">
      <c r="A118" s="11">
        <v>106</v>
      </c>
      <c r="B118" s="32" t="s">
        <v>32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4"/>
      <c r="N118" s="1"/>
      <c r="O118" s="1"/>
      <c r="P118" s="1"/>
      <c r="Q118" s="1"/>
      <c r="R118" s="1"/>
    </row>
    <row r="119" spans="1:18" ht="31.5" customHeight="1" x14ac:dyDescent="0.25">
      <c r="A119" s="11">
        <v>107</v>
      </c>
      <c r="B119" s="23" t="s">
        <v>36</v>
      </c>
      <c r="C119" s="20" t="s">
        <v>7</v>
      </c>
      <c r="D119" s="13">
        <f t="shared" ref="D119:E119" si="161">D120+D121+D122</f>
        <v>230</v>
      </c>
      <c r="E119" s="13">
        <f t="shared" si="161"/>
        <v>0</v>
      </c>
      <c r="F119" s="13">
        <f>F120+F121+F122</f>
        <v>0</v>
      </c>
      <c r="G119" s="13">
        <f t="shared" ref="G119:M119" si="162">G120+G121+G122</f>
        <v>0</v>
      </c>
      <c r="H119" s="13">
        <f t="shared" si="162"/>
        <v>0</v>
      </c>
      <c r="I119" s="13">
        <f t="shared" si="162"/>
        <v>0</v>
      </c>
      <c r="J119" s="13">
        <f t="shared" si="162"/>
        <v>0</v>
      </c>
      <c r="K119" s="13">
        <f t="shared" ref="K119:L119" si="163">K120+K121+K122</f>
        <v>0</v>
      </c>
      <c r="L119" s="13">
        <f t="shared" si="163"/>
        <v>0</v>
      </c>
      <c r="M119" s="13">
        <f t="shared" si="162"/>
        <v>230</v>
      </c>
      <c r="N119" s="1"/>
      <c r="O119" s="1"/>
      <c r="P119" s="1"/>
      <c r="Q119" s="1"/>
      <c r="R119" s="1"/>
    </row>
    <row r="120" spans="1:18" ht="18" x14ac:dyDescent="0.25">
      <c r="A120" s="11">
        <v>108</v>
      </c>
      <c r="B120" s="24"/>
      <c r="C120" s="14" t="s">
        <v>8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f>I120</f>
        <v>0</v>
      </c>
      <c r="K120" s="15">
        <f t="shared" ref="K120:L122" si="164">J120</f>
        <v>0</v>
      </c>
      <c r="L120" s="15">
        <f t="shared" si="164"/>
        <v>0</v>
      </c>
      <c r="M120" s="15">
        <f>J120*6+I120+H120+G120+F120+E120+D120</f>
        <v>0</v>
      </c>
      <c r="N120" s="1"/>
      <c r="O120" s="1"/>
      <c r="P120" s="1"/>
      <c r="Q120" s="1"/>
      <c r="R120" s="1"/>
    </row>
    <row r="121" spans="1:18" ht="18" x14ac:dyDescent="0.25">
      <c r="A121" s="11">
        <v>109</v>
      </c>
      <c r="B121" s="24"/>
      <c r="C121" s="14" t="s">
        <v>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f t="shared" ref="J121" si="165">I121</f>
        <v>0</v>
      </c>
      <c r="K121" s="15">
        <f t="shared" si="164"/>
        <v>0</v>
      </c>
      <c r="L121" s="15">
        <f t="shared" si="164"/>
        <v>0</v>
      </c>
      <c r="M121" s="15">
        <f t="shared" ref="M121" si="166">J121*6+I121+H121+G121+F121+E121+D121</f>
        <v>0</v>
      </c>
      <c r="N121" s="1"/>
      <c r="O121" s="1"/>
      <c r="P121" s="1"/>
      <c r="Q121" s="1"/>
      <c r="R121" s="1"/>
    </row>
    <row r="122" spans="1:18" ht="18" x14ac:dyDescent="0.25">
      <c r="A122" s="11">
        <v>110</v>
      </c>
      <c r="B122" s="25"/>
      <c r="C122" s="14" t="s">
        <v>10</v>
      </c>
      <c r="D122" s="15">
        <v>230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f t="shared" ref="J122" si="167">I122</f>
        <v>0</v>
      </c>
      <c r="K122" s="15">
        <f t="shared" si="164"/>
        <v>0</v>
      </c>
      <c r="L122" s="15">
        <f t="shared" si="164"/>
        <v>0</v>
      </c>
      <c r="M122" s="15">
        <f>SUM(D122:L122)</f>
        <v>230</v>
      </c>
      <c r="N122" s="1"/>
      <c r="O122" s="1"/>
      <c r="P122" s="1"/>
      <c r="Q122" s="1"/>
      <c r="R122" s="1"/>
    </row>
    <row r="123" spans="1:18" ht="18" x14ac:dyDescent="0.25">
      <c r="A123" s="11">
        <v>111</v>
      </c>
      <c r="B123" s="32" t="s">
        <v>33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1"/>
      <c r="O123" s="1"/>
      <c r="P123" s="1"/>
      <c r="Q123" s="1"/>
      <c r="R123" s="1"/>
    </row>
    <row r="124" spans="1:18" ht="31.5" customHeight="1" x14ac:dyDescent="0.25">
      <c r="A124" s="11">
        <v>112</v>
      </c>
      <c r="B124" s="23" t="s">
        <v>36</v>
      </c>
      <c r="C124" s="20" t="s">
        <v>7</v>
      </c>
      <c r="D124" s="13">
        <f t="shared" ref="D124:E124" si="168">D125+D126+D127</f>
        <v>2621.1</v>
      </c>
      <c r="E124" s="13">
        <f t="shared" si="168"/>
        <v>0</v>
      </c>
      <c r="F124" s="13">
        <f>F125+F126+F127</f>
        <v>0</v>
      </c>
      <c r="G124" s="13">
        <f t="shared" ref="G124:M124" si="169">G125+G126+G127</f>
        <v>0</v>
      </c>
      <c r="H124" s="13">
        <f t="shared" si="169"/>
        <v>0</v>
      </c>
      <c r="I124" s="13">
        <f t="shared" si="169"/>
        <v>0</v>
      </c>
      <c r="J124" s="13">
        <f t="shared" si="169"/>
        <v>0</v>
      </c>
      <c r="K124" s="13">
        <f t="shared" ref="K124:L124" si="170">K125+K126+K127</f>
        <v>0</v>
      </c>
      <c r="L124" s="13">
        <f t="shared" si="170"/>
        <v>0</v>
      </c>
      <c r="M124" s="13">
        <f t="shared" si="169"/>
        <v>2621.1</v>
      </c>
      <c r="N124" s="1"/>
      <c r="O124" s="1"/>
      <c r="P124" s="1"/>
      <c r="Q124" s="1"/>
      <c r="R124" s="1"/>
    </row>
    <row r="125" spans="1:18" ht="18" x14ac:dyDescent="0.25">
      <c r="A125" s="11">
        <v>113</v>
      </c>
      <c r="B125" s="24"/>
      <c r="C125" s="14" t="s">
        <v>8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f>I125</f>
        <v>0</v>
      </c>
      <c r="K125" s="15">
        <f t="shared" ref="K125:L127" si="171">J125</f>
        <v>0</v>
      </c>
      <c r="L125" s="15">
        <f t="shared" si="171"/>
        <v>0</v>
      </c>
      <c r="M125" s="15">
        <f>J125*6+I125+H125+G125+F125+E125+D125</f>
        <v>0</v>
      </c>
      <c r="N125" s="1"/>
      <c r="O125" s="1"/>
      <c r="P125" s="1"/>
      <c r="Q125" s="1"/>
      <c r="R125" s="1"/>
    </row>
    <row r="126" spans="1:18" ht="18" x14ac:dyDescent="0.25">
      <c r="A126" s="11">
        <v>114</v>
      </c>
      <c r="B126" s="24"/>
      <c r="C126" s="14" t="s">
        <v>9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f t="shared" ref="J126" si="172">I126</f>
        <v>0</v>
      </c>
      <c r="K126" s="15">
        <f t="shared" si="171"/>
        <v>0</v>
      </c>
      <c r="L126" s="15">
        <f t="shared" si="171"/>
        <v>0</v>
      </c>
      <c r="M126" s="15">
        <f t="shared" ref="M126" si="173">J126*6+I126+H126+G126+F126+E126+D126</f>
        <v>0</v>
      </c>
      <c r="N126" s="1"/>
      <c r="O126" s="1"/>
      <c r="P126" s="1"/>
      <c r="Q126" s="1"/>
      <c r="R126" s="1"/>
    </row>
    <row r="127" spans="1:18" ht="18" x14ac:dyDescent="0.25">
      <c r="A127" s="11">
        <v>115</v>
      </c>
      <c r="B127" s="25"/>
      <c r="C127" s="14" t="s">
        <v>10</v>
      </c>
      <c r="D127" s="15">
        <v>2621.1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f t="shared" ref="J127" si="174">I127</f>
        <v>0</v>
      </c>
      <c r="K127" s="15">
        <f t="shared" si="171"/>
        <v>0</v>
      </c>
      <c r="L127" s="15">
        <f t="shared" si="171"/>
        <v>0</v>
      </c>
      <c r="M127" s="15">
        <f>SUM(D127:L127)</f>
        <v>2621.1</v>
      </c>
      <c r="N127" s="1"/>
      <c r="O127" s="1"/>
      <c r="P127" s="1"/>
      <c r="Q127" s="1"/>
      <c r="R127" s="1"/>
    </row>
    <row r="128" spans="1:18" ht="15.75" customHeight="1" x14ac:dyDescent="0.25">
      <c r="A128" s="10">
        <v>116</v>
      </c>
      <c r="B128" s="35" t="s">
        <v>47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7"/>
      <c r="N128" s="1"/>
      <c r="O128" s="1"/>
      <c r="P128" s="1"/>
      <c r="Q128" s="1"/>
      <c r="R128" s="1"/>
    </row>
    <row r="129" spans="1:18" ht="33.75" customHeight="1" x14ac:dyDescent="0.25">
      <c r="A129" s="11">
        <v>117</v>
      </c>
      <c r="B129" s="29" t="s">
        <v>36</v>
      </c>
      <c r="C129" s="12" t="s">
        <v>43</v>
      </c>
      <c r="D129" s="15">
        <f t="shared" ref="D129:L131" si="175">D149+D144+D139+D134+D154+D159</f>
        <v>0</v>
      </c>
      <c r="E129" s="13">
        <f t="shared" si="175"/>
        <v>336.5</v>
      </c>
      <c r="F129" s="13">
        <f t="shared" si="175"/>
        <v>336.5</v>
      </c>
      <c r="G129" s="13">
        <f t="shared" si="175"/>
        <v>364.5</v>
      </c>
      <c r="H129" s="13">
        <f t="shared" si="175"/>
        <v>376.5</v>
      </c>
      <c r="I129" s="13">
        <f t="shared" si="175"/>
        <v>408</v>
      </c>
      <c r="J129" s="13">
        <f t="shared" si="175"/>
        <v>415</v>
      </c>
      <c r="K129" s="13">
        <f t="shared" si="175"/>
        <v>445</v>
      </c>
      <c r="L129" s="13">
        <f t="shared" si="175"/>
        <v>445</v>
      </c>
      <c r="M129" s="13">
        <f>M130+M131+M132</f>
        <v>3127</v>
      </c>
      <c r="N129" s="1"/>
      <c r="O129" s="1"/>
      <c r="P129" s="1"/>
      <c r="Q129" s="1"/>
      <c r="R129" s="1"/>
    </row>
    <row r="130" spans="1:18" ht="18" x14ac:dyDescent="0.25">
      <c r="A130" s="11">
        <v>118</v>
      </c>
      <c r="B130" s="30"/>
      <c r="C130" s="14" t="s">
        <v>8</v>
      </c>
      <c r="D130" s="15">
        <f t="shared" si="175"/>
        <v>0</v>
      </c>
      <c r="E130" s="15">
        <f t="shared" si="175"/>
        <v>0</v>
      </c>
      <c r="F130" s="15">
        <f t="shared" si="175"/>
        <v>0</v>
      </c>
      <c r="G130" s="15">
        <f t="shared" si="175"/>
        <v>0</v>
      </c>
      <c r="H130" s="15">
        <f t="shared" si="175"/>
        <v>0</v>
      </c>
      <c r="I130" s="15">
        <f t="shared" si="175"/>
        <v>0</v>
      </c>
      <c r="J130" s="15">
        <f t="shared" si="175"/>
        <v>0</v>
      </c>
      <c r="K130" s="15">
        <f t="shared" si="175"/>
        <v>0</v>
      </c>
      <c r="L130" s="15">
        <f t="shared" si="175"/>
        <v>0</v>
      </c>
      <c r="M130" s="15">
        <f t="shared" ref="M130:M131" si="176">SUM(D130:L130)</f>
        <v>0</v>
      </c>
      <c r="N130" s="1"/>
      <c r="O130" s="1"/>
      <c r="P130" s="1"/>
      <c r="Q130" s="1"/>
      <c r="R130" s="1"/>
    </row>
    <row r="131" spans="1:18" ht="18" x14ac:dyDescent="0.25">
      <c r="A131" s="11">
        <v>119</v>
      </c>
      <c r="B131" s="30"/>
      <c r="C131" s="14" t="s">
        <v>9</v>
      </c>
      <c r="D131" s="15">
        <f t="shared" si="175"/>
        <v>0</v>
      </c>
      <c r="E131" s="15">
        <f t="shared" si="175"/>
        <v>0</v>
      </c>
      <c r="F131" s="15">
        <f t="shared" si="175"/>
        <v>0</v>
      </c>
      <c r="G131" s="15">
        <f t="shared" si="175"/>
        <v>0</v>
      </c>
      <c r="H131" s="15">
        <f t="shared" si="175"/>
        <v>0</v>
      </c>
      <c r="I131" s="15">
        <f t="shared" si="175"/>
        <v>0</v>
      </c>
      <c r="J131" s="15">
        <f t="shared" si="175"/>
        <v>0</v>
      </c>
      <c r="K131" s="15">
        <f t="shared" si="175"/>
        <v>0</v>
      </c>
      <c r="L131" s="15">
        <f t="shared" si="175"/>
        <v>0</v>
      </c>
      <c r="M131" s="15">
        <f t="shared" si="176"/>
        <v>0</v>
      </c>
      <c r="N131" s="1"/>
      <c r="O131" s="1"/>
      <c r="P131" s="1"/>
      <c r="Q131" s="1"/>
      <c r="R131" s="1"/>
    </row>
    <row r="132" spans="1:18" ht="18" x14ac:dyDescent="0.25">
      <c r="A132" s="11">
        <v>120</v>
      </c>
      <c r="B132" s="31"/>
      <c r="C132" s="14" t="s">
        <v>10</v>
      </c>
      <c r="D132" s="15">
        <f>D152+D147+D142+D137+D157+D162</f>
        <v>0</v>
      </c>
      <c r="E132" s="15">
        <f t="shared" ref="E132:L132" si="177">E152+E147+E142+E137+E157+E162</f>
        <v>336.5</v>
      </c>
      <c r="F132" s="15">
        <f t="shared" si="177"/>
        <v>336.5</v>
      </c>
      <c r="G132" s="15">
        <f t="shared" si="177"/>
        <v>364.5</v>
      </c>
      <c r="H132" s="15">
        <f t="shared" si="177"/>
        <v>376.5</v>
      </c>
      <c r="I132" s="15">
        <f t="shared" si="177"/>
        <v>408</v>
      </c>
      <c r="J132" s="15">
        <f t="shared" si="177"/>
        <v>415</v>
      </c>
      <c r="K132" s="15">
        <f t="shared" si="177"/>
        <v>445</v>
      </c>
      <c r="L132" s="15">
        <f t="shared" si="177"/>
        <v>445</v>
      </c>
      <c r="M132" s="15">
        <f>SUM(D132:L132)</f>
        <v>3127</v>
      </c>
      <c r="N132" s="1"/>
      <c r="O132" s="1"/>
      <c r="P132" s="1"/>
      <c r="Q132" s="1"/>
      <c r="R132" s="1"/>
    </row>
    <row r="133" spans="1:18" ht="18" x14ac:dyDescent="0.25">
      <c r="A133" s="11">
        <v>121</v>
      </c>
      <c r="B133" s="32" t="s">
        <v>48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  <c r="N133" s="1"/>
      <c r="O133" s="1"/>
      <c r="P133" s="1"/>
      <c r="Q133" s="1"/>
      <c r="R133" s="1"/>
    </row>
    <row r="134" spans="1:18" ht="31.5" customHeight="1" x14ac:dyDescent="0.25">
      <c r="A134" s="11">
        <v>122</v>
      </c>
      <c r="B134" s="23" t="s">
        <v>36</v>
      </c>
      <c r="C134" s="20" t="s">
        <v>7</v>
      </c>
      <c r="D134" s="13">
        <f t="shared" ref="D134:E134" si="178">D135+D136+D137</f>
        <v>0</v>
      </c>
      <c r="E134" s="13">
        <f t="shared" si="178"/>
        <v>45</v>
      </c>
      <c r="F134" s="13">
        <f>F135+F136+F137</f>
        <v>45</v>
      </c>
      <c r="G134" s="13">
        <f t="shared" ref="G134:M134" si="179">G135+G136+G137</f>
        <v>45</v>
      </c>
      <c r="H134" s="13">
        <f t="shared" si="179"/>
        <v>51</v>
      </c>
      <c r="I134" s="13">
        <f t="shared" si="179"/>
        <v>51</v>
      </c>
      <c r="J134" s="13">
        <f t="shared" si="179"/>
        <v>53</v>
      </c>
      <c r="K134" s="13">
        <f t="shared" si="179"/>
        <v>59</v>
      </c>
      <c r="L134" s="13">
        <f t="shared" si="179"/>
        <v>59</v>
      </c>
      <c r="M134" s="13">
        <f t="shared" si="179"/>
        <v>408</v>
      </c>
      <c r="N134" s="1"/>
      <c r="O134" s="1"/>
      <c r="P134" s="1"/>
      <c r="Q134" s="1"/>
      <c r="R134" s="1"/>
    </row>
    <row r="135" spans="1:18" ht="18" x14ac:dyDescent="0.25">
      <c r="A135" s="11">
        <v>123</v>
      </c>
      <c r="B135" s="24"/>
      <c r="C135" s="14" t="s">
        <v>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f>I135</f>
        <v>0</v>
      </c>
      <c r="K135" s="15">
        <f t="shared" ref="K135:L135" si="180">J135</f>
        <v>0</v>
      </c>
      <c r="L135" s="15">
        <f t="shared" si="180"/>
        <v>0</v>
      </c>
      <c r="M135" s="15">
        <f>J135*6+I135+H135+G135+F135+E135+D135</f>
        <v>0</v>
      </c>
      <c r="N135" s="1"/>
      <c r="O135" s="1"/>
      <c r="P135" s="1"/>
      <c r="Q135" s="1"/>
      <c r="R135" s="1"/>
    </row>
    <row r="136" spans="1:18" ht="18" x14ac:dyDescent="0.25">
      <c r="A136" s="11">
        <v>124</v>
      </c>
      <c r="B136" s="24"/>
      <c r="C136" s="14" t="s">
        <v>9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f t="shared" ref="J136:L136" si="181">I136</f>
        <v>0</v>
      </c>
      <c r="K136" s="15">
        <f t="shared" si="181"/>
        <v>0</v>
      </c>
      <c r="L136" s="15">
        <f t="shared" si="181"/>
        <v>0</v>
      </c>
      <c r="M136" s="15">
        <f t="shared" ref="M136" si="182">J136*6+I136+H136+G136+F136+E136+D136</f>
        <v>0</v>
      </c>
      <c r="N136" s="1"/>
      <c r="O136" s="1"/>
      <c r="P136" s="1"/>
      <c r="Q136" s="1"/>
      <c r="R136" s="1"/>
    </row>
    <row r="137" spans="1:18" ht="18" x14ac:dyDescent="0.25">
      <c r="A137" s="11">
        <v>125</v>
      </c>
      <c r="B137" s="25"/>
      <c r="C137" s="14" t="s">
        <v>10</v>
      </c>
      <c r="D137" s="15">
        <v>0</v>
      </c>
      <c r="E137" s="15">
        <v>45</v>
      </c>
      <c r="F137" s="15">
        <v>45</v>
      </c>
      <c r="G137" s="15">
        <v>45</v>
      </c>
      <c r="H137" s="15">
        <v>51</v>
      </c>
      <c r="I137" s="15">
        <v>51</v>
      </c>
      <c r="J137" s="15">
        <v>53</v>
      </c>
      <c r="K137" s="15">
        <v>59</v>
      </c>
      <c r="L137" s="15">
        <v>59</v>
      </c>
      <c r="M137" s="15">
        <f>SUM(D137:L137)</f>
        <v>408</v>
      </c>
      <c r="N137" s="1"/>
      <c r="O137" s="1"/>
      <c r="P137" s="1"/>
      <c r="Q137" s="1"/>
      <c r="R137" s="1"/>
    </row>
    <row r="138" spans="1:18" ht="18" x14ac:dyDescent="0.25">
      <c r="A138" s="11">
        <v>126</v>
      </c>
      <c r="B138" s="32" t="s">
        <v>49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/>
      <c r="N138" s="1"/>
      <c r="O138" s="1"/>
      <c r="P138" s="1"/>
      <c r="Q138" s="1"/>
      <c r="R138" s="1"/>
    </row>
    <row r="139" spans="1:18" ht="31.5" customHeight="1" x14ac:dyDescent="0.25">
      <c r="A139" s="11">
        <v>127</v>
      </c>
      <c r="B139" s="23" t="s">
        <v>36</v>
      </c>
      <c r="C139" s="20" t="s">
        <v>7</v>
      </c>
      <c r="D139" s="13">
        <f t="shared" ref="D139:E139" si="183">D140+D141+D142</f>
        <v>0</v>
      </c>
      <c r="E139" s="13">
        <f t="shared" si="183"/>
        <v>26</v>
      </c>
      <c r="F139" s="13">
        <f>F140+F141+F142</f>
        <v>26</v>
      </c>
      <c r="G139" s="13">
        <f t="shared" ref="G139:M139" si="184">G140+G141+G142</f>
        <v>30</v>
      </c>
      <c r="H139" s="13">
        <f t="shared" si="184"/>
        <v>32</v>
      </c>
      <c r="I139" s="13">
        <f t="shared" si="184"/>
        <v>36</v>
      </c>
      <c r="J139" s="13">
        <f t="shared" si="184"/>
        <v>36</v>
      </c>
      <c r="K139" s="13">
        <f t="shared" si="184"/>
        <v>41</v>
      </c>
      <c r="L139" s="13">
        <f t="shared" si="184"/>
        <v>41</v>
      </c>
      <c r="M139" s="13">
        <f t="shared" si="184"/>
        <v>268</v>
      </c>
      <c r="N139" s="1"/>
      <c r="O139" s="1"/>
      <c r="P139" s="1"/>
      <c r="Q139" s="1"/>
      <c r="R139" s="1"/>
    </row>
    <row r="140" spans="1:18" ht="18" x14ac:dyDescent="0.25">
      <c r="A140" s="11">
        <v>128</v>
      </c>
      <c r="B140" s="24"/>
      <c r="C140" s="14" t="s">
        <v>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f>I140</f>
        <v>0</v>
      </c>
      <c r="K140" s="15">
        <f t="shared" ref="K140:L140" si="185">J140</f>
        <v>0</v>
      </c>
      <c r="L140" s="15">
        <f t="shared" si="185"/>
        <v>0</v>
      </c>
      <c r="M140" s="15">
        <f>J140*6+I140+H140+G140+F140+E140+D140</f>
        <v>0</v>
      </c>
      <c r="N140" s="1"/>
      <c r="O140" s="1"/>
      <c r="P140" s="1"/>
      <c r="Q140" s="1"/>
      <c r="R140" s="1"/>
    </row>
    <row r="141" spans="1:18" ht="18" x14ac:dyDescent="0.25">
      <c r="A141" s="11">
        <v>129</v>
      </c>
      <c r="B141" s="24"/>
      <c r="C141" s="14" t="s">
        <v>9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f t="shared" ref="J141:L141" si="186">I141</f>
        <v>0</v>
      </c>
      <c r="K141" s="15">
        <f t="shared" si="186"/>
        <v>0</v>
      </c>
      <c r="L141" s="15">
        <f t="shared" si="186"/>
        <v>0</v>
      </c>
      <c r="M141" s="15">
        <f t="shared" ref="M141" si="187">J141*6+I141+H141+G141+F141+E141+D141</f>
        <v>0</v>
      </c>
      <c r="N141" s="1"/>
      <c r="O141" s="1"/>
      <c r="P141" s="1"/>
      <c r="Q141" s="1"/>
      <c r="R141" s="1"/>
    </row>
    <row r="142" spans="1:18" ht="18" x14ac:dyDescent="0.25">
      <c r="A142" s="11">
        <v>130</v>
      </c>
      <c r="B142" s="25"/>
      <c r="C142" s="14" t="s">
        <v>10</v>
      </c>
      <c r="D142" s="15">
        <v>0</v>
      </c>
      <c r="E142" s="15">
        <v>26</v>
      </c>
      <c r="F142" s="15">
        <v>26</v>
      </c>
      <c r="G142" s="15">
        <v>30</v>
      </c>
      <c r="H142" s="15">
        <v>32</v>
      </c>
      <c r="I142" s="15">
        <v>36</v>
      </c>
      <c r="J142" s="15">
        <v>36</v>
      </c>
      <c r="K142" s="15">
        <v>41</v>
      </c>
      <c r="L142" s="15">
        <v>41</v>
      </c>
      <c r="M142" s="15">
        <f>SUM(D142:L142)</f>
        <v>268</v>
      </c>
      <c r="N142" s="1"/>
      <c r="O142" s="1"/>
      <c r="P142" s="1"/>
      <c r="Q142" s="1"/>
      <c r="R142" s="1"/>
    </row>
    <row r="143" spans="1:18" ht="18" x14ac:dyDescent="0.25">
      <c r="A143" s="11">
        <v>131</v>
      </c>
      <c r="B143" s="32" t="s">
        <v>50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4"/>
      <c r="N143" s="1"/>
      <c r="O143" s="1"/>
      <c r="P143" s="1"/>
      <c r="Q143" s="1"/>
      <c r="R143" s="1"/>
    </row>
    <row r="144" spans="1:18" ht="31.5" customHeight="1" x14ac:dyDescent="0.25">
      <c r="A144" s="11">
        <v>132</v>
      </c>
      <c r="B144" s="23" t="s">
        <v>36</v>
      </c>
      <c r="C144" s="20" t="s">
        <v>7</v>
      </c>
      <c r="D144" s="13">
        <f t="shared" ref="D144:E144" si="188">D145+D146+D147</f>
        <v>0</v>
      </c>
      <c r="E144" s="13">
        <f t="shared" si="188"/>
        <v>37</v>
      </c>
      <c r="F144" s="13">
        <f>F145+F146+F147</f>
        <v>37</v>
      </c>
      <c r="G144" s="13">
        <f t="shared" ref="G144:M144" si="189">G145+G146+G147</f>
        <v>43</v>
      </c>
      <c r="H144" s="13">
        <f t="shared" si="189"/>
        <v>45</v>
      </c>
      <c r="I144" s="13">
        <f t="shared" si="189"/>
        <v>52</v>
      </c>
      <c r="J144" s="13">
        <f t="shared" si="189"/>
        <v>52</v>
      </c>
      <c r="K144" s="13">
        <f t="shared" si="189"/>
        <v>59</v>
      </c>
      <c r="L144" s="13">
        <f t="shared" si="189"/>
        <v>59</v>
      </c>
      <c r="M144" s="13">
        <f t="shared" si="189"/>
        <v>384</v>
      </c>
      <c r="N144" s="1"/>
      <c r="O144" s="1"/>
      <c r="P144" s="1"/>
      <c r="Q144" s="1"/>
      <c r="R144" s="1"/>
    </row>
    <row r="145" spans="1:18" ht="18" x14ac:dyDescent="0.25">
      <c r="A145" s="11">
        <v>133</v>
      </c>
      <c r="B145" s="24"/>
      <c r="C145" s="14" t="s">
        <v>8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f>I145</f>
        <v>0</v>
      </c>
      <c r="K145" s="15">
        <f t="shared" ref="K145:L145" si="190">J145</f>
        <v>0</v>
      </c>
      <c r="L145" s="15">
        <f t="shared" si="190"/>
        <v>0</v>
      </c>
      <c r="M145" s="15">
        <f>J145*6+I145+H145+G145+F145+E145+D145</f>
        <v>0</v>
      </c>
      <c r="N145" s="1"/>
      <c r="O145" s="1"/>
      <c r="P145" s="1"/>
      <c r="Q145" s="1"/>
      <c r="R145" s="1"/>
    </row>
    <row r="146" spans="1:18" ht="18" x14ac:dyDescent="0.25">
      <c r="A146" s="11">
        <v>134</v>
      </c>
      <c r="B146" s="24"/>
      <c r="C146" s="14" t="s">
        <v>9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f t="shared" ref="J146:L146" si="191">I146</f>
        <v>0</v>
      </c>
      <c r="K146" s="15">
        <f t="shared" si="191"/>
        <v>0</v>
      </c>
      <c r="L146" s="15">
        <f t="shared" si="191"/>
        <v>0</v>
      </c>
      <c r="M146" s="15">
        <f t="shared" ref="M146" si="192">J146*6+I146+H146+G146+F146+E146+D146</f>
        <v>0</v>
      </c>
      <c r="N146" s="1"/>
      <c r="O146" s="1"/>
      <c r="P146" s="1"/>
      <c r="Q146" s="1"/>
      <c r="R146" s="1"/>
    </row>
    <row r="147" spans="1:18" ht="18" x14ac:dyDescent="0.25">
      <c r="A147" s="11">
        <v>135</v>
      </c>
      <c r="B147" s="25"/>
      <c r="C147" s="14" t="s">
        <v>10</v>
      </c>
      <c r="D147" s="15">
        <v>0</v>
      </c>
      <c r="E147" s="15">
        <v>37</v>
      </c>
      <c r="F147" s="15">
        <v>37</v>
      </c>
      <c r="G147" s="15">
        <v>43</v>
      </c>
      <c r="H147" s="15">
        <v>45</v>
      </c>
      <c r="I147" s="15">
        <v>52</v>
      </c>
      <c r="J147" s="15">
        <v>52</v>
      </c>
      <c r="K147" s="15">
        <v>59</v>
      </c>
      <c r="L147" s="15">
        <v>59</v>
      </c>
      <c r="M147" s="15">
        <f>SUM(D147:L147)</f>
        <v>384</v>
      </c>
      <c r="N147" s="1"/>
      <c r="O147" s="1"/>
      <c r="P147" s="1"/>
      <c r="Q147" s="1"/>
      <c r="R147" s="1"/>
    </row>
    <row r="148" spans="1:18" ht="18" x14ac:dyDescent="0.25">
      <c r="A148" s="11">
        <v>136</v>
      </c>
      <c r="B148" s="32" t="s">
        <v>51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4"/>
      <c r="N148" s="1"/>
      <c r="O148" s="1"/>
      <c r="P148" s="1"/>
      <c r="Q148" s="1"/>
      <c r="R148" s="1"/>
    </row>
    <row r="149" spans="1:18" ht="31.5" customHeight="1" x14ac:dyDescent="0.25">
      <c r="A149" s="11">
        <v>137</v>
      </c>
      <c r="B149" s="23" t="s">
        <v>36</v>
      </c>
      <c r="C149" s="20" t="s">
        <v>7</v>
      </c>
      <c r="D149" s="13">
        <f t="shared" ref="D149:E149" si="193">D150+D151+D152</f>
        <v>0</v>
      </c>
      <c r="E149" s="13">
        <f t="shared" si="193"/>
        <v>31</v>
      </c>
      <c r="F149" s="13">
        <f>F150+F151+F152</f>
        <v>31</v>
      </c>
      <c r="G149" s="13">
        <f t="shared" ref="G149:M149" si="194">G150+G151+G152</f>
        <v>35.5</v>
      </c>
      <c r="H149" s="13">
        <f t="shared" si="194"/>
        <v>37.5</v>
      </c>
      <c r="I149" s="13">
        <f t="shared" si="194"/>
        <v>42</v>
      </c>
      <c r="J149" s="13">
        <f t="shared" si="194"/>
        <v>42</v>
      </c>
      <c r="K149" s="13">
        <f t="shared" si="194"/>
        <v>47.5</v>
      </c>
      <c r="L149" s="13">
        <f t="shared" si="194"/>
        <v>47.5</v>
      </c>
      <c r="M149" s="13">
        <f t="shared" si="194"/>
        <v>314</v>
      </c>
      <c r="N149" s="1"/>
      <c r="O149" s="1"/>
      <c r="P149" s="1"/>
      <c r="Q149" s="1"/>
      <c r="R149" s="1"/>
    </row>
    <row r="150" spans="1:18" ht="18" x14ac:dyDescent="0.25">
      <c r="A150" s="11">
        <v>138</v>
      </c>
      <c r="B150" s="24"/>
      <c r="C150" s="14" t="s">
        <v>8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f>I150</f>
        <v>0</v>
      </c>
      <c r="K150" s="15">
        <f t="shared" ref="K150:L150" si="195">J150</f>
        <v>0</v>
      </c>
      <c r="L150" s="15">
        <f t="shared" si="195"/>
        <v>0</v>
      </c>
      <c r="M150" s="15">
        <f>J150*6+I150+H150+G150+F150+E150+D150</f>
        <v>0</v>
      </c>
      <c r="N150" s="1"/>
      <c r="O150" s="1"/>
      <c r="P150" s="1"/>
      <c r="Q150" s="1"/>
      <c r="R150" s="1"/>
    </row>
    <row r="151" spans="1:18" ht="18" x14ac:dyDescent="0.25">
      <c r="A151" s="11">
        <v>139</v>
      </c>
      <c r="B151" s="24"/>
      <c r="C151" s="14" t="s">
        <v>9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f t="shared" ref="J151:L151" si="196">I151</f>
        <v>0</v>
      </c>
      <c r="K151" s="15">
        <f t="shared" si="196"/>
        <v>0</v>
      </c>
      <c r="L151" s="15">
        <f t="shared" si="196"/>
        <v>0</v>
      </c>
      <c r="M151" s="15">
        <f t="shared" ref="M151" si="197">J151*6+I151+H151+G151+F151+E151+D151</f>
        <v>0</v>
      </c>
      <c r="N151" s="1"/>
      <c r="O151" s="1"/>
      <c r="P151" s="1"/>
      <c r="Q151" s="1"/>
      <c r="R151" s="1"/>
    </row>
    <row r="152" spans="1:18" ht="18" x14ac:dyDescent="0.25">
      <c r="A152" s="11">
        <v>140</v>
      </c>
      <c r="B152" s="25"/>
      <c r="C152" s="14" t="s">
        <v>10</v>
      </c>
      <c r="D152" s="15">
        <v>0</v>
      </c>
      <c r="E152" s="15">
        <v>31</v>
      </c>
      <c r="F152" s="15">
        <v>31</v>
      </c>
      <c r="G152" s="15">
        <v>35.5</v>
      </c>
      <c r="H152" s="15">
        <v>37.5</v>
      </c>
      <c r="I152" s="15">
        <v>42</v>
      </c>
      <c r="J152" s="15">
        <v>42</v>
      </c>
      <c r="K152" s="15">
        <v>47.5</v>
      </c>
      <c r="L152" s="15">
        <v>47.5</v>
      </c>
      <c r="M152" s="15">
        <f>SUM(D152:L152)</f>
        <v>314</v>
      </c>
      <c r="N152" s="1"/>
      <c r="O152" s="1"/>
      <c r="P152" s="1"/>
      <c r="Q152" s="1"/>
      <c r="R152" s="1"/>
    </row>
    <row r="153" spans="1:18" ht="18" x14ac:dyDescent="0.25">
      <c r="A153" s="11">
        <v>141</v>
      </c>
      <c r="B153" s="32" t="s">
        <v>52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4"/>
      <c r="N153" s="1"/>
      <c r="O153" s="1"/>
      <c r="P153" s="1"/>
      <c r="Q153" s="1"/>
      <c r="R153" s="1"/>
    </row>
    <row r="154" spans="1:18" ht="31.5" customHeight="1" x14ac:dyDescent="0.25">
      <c r="A154" s="11">
        <v>142</v>
      </c>
      <c r="B154" s="23" t="s">
        <v>36</v>
      </c>
      <c r="C154" s="20" t="s">
        <v>7</v>
      </c>
      <c r="D154" s="13">
        <f t="shared" ref="D154:E154" si="198">D155+D156+D157</f>
        <v>0</v>
      </c>
      <c r="E154" s="13">
        <f t="shared" si="198"/>
        <v>44.5</v>
      </c>
      <c r="F154" s="13">
        <f>F155+F156+F157</f>
        <v>44.5</v>
      </c>
      <c r="G154" s="13">
        <f t="shared" ref="G154:M154" si="199">G155+G156+G157</f>
        <v>49</v>
      </c>
      <c r="H154" s="13">
        <f t="shared" si="199"/>
        <v>49</v>
      </c>
      <c r="I154" s="13">
        <f t="shared" si="199"/>
        <v>55</v>
      </c>
      <c r="J154" s="13">
        <f t="shared" si="199"/>
        <v>55</v>
      </c>
      <c r="K154" s="13">
        <f t="shared" si="199"/>
        <v>58.5</v>
      </c>
      <c r="L154" s="13">
        <f t="shared" si="199"/>
        <v>58.5</v>
      </c>
      <c r="M154" s="13">
        <f t="shared" si="199"/>
        <v>414</v>
      </c>
      <c r="N154" s="1"/>
      <c r="O154" s="1"/>
      <c r="P154" s="1"/>
      <c r="Q154" s="1"/>
      <c r="R154" s="1"/>
    </row>
    <row r="155" spans="1:18" ht="18" x14ac:dyDescent="0.25">
      <c r="A155" s="11">
        <v>143</v>
      </c>
      <c r="B155" s="24"/>
      <c r="C155" s="14" t="s">
        <v>8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f>I155</f>
        <v>0</v>
      </c>
      <c r="K155" s="15">
        <f t="shared" ref="K155:L156" si="200">J155</f>
        <v>0</v>
      </c>
      <c r="L155" s="15">
        <f t="shared" si="200"/>
        <v>0</v>
      </c>
      <c r="M155" s="15">
        <f>J155*6+I155+H155+G155+F155+E155+D155</f>
        <v>0</v>
      </c>
      <c r="N155" s="1"/>
      <c r="O155" s="1"/>
      <c r="P155" s="1"/>
      <c r="Q155" s="1"/>
      <c r="R155" s="1"/>
    </row>
    <row r="156" spans="1:18" ht="18" x14ac:dyDescent="0.25">
      <c r="A156" s="11">
        <v>144</v>
      </c>
      <c r="B156" s="24"/>
      <c r="C156" s="14" t="s">
        <v>9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f t="shared" ref="J156" si="201">I156</f>
        <v>0</v>
      </c>
      <c r="K156" s="15">
        <f t="shared" si="200"/>
        <v>0</v>
      </c>
      <c r="L156" s="15">
        <f t="shared" si="200"/>
        <v>0</v>
      </c>
      <c r="M156" s="15">
        <f t="shared" ref="M156" si="202">J156*6+I156+H156+G156+F156+E156+D156</f>
        <v>0</v>
      </c>
      <c r="N156" s="1"/>
      <c r="O156" s="1"/>
      <c r="P156" s="1"/>
      <c r="Q156" s="1"/>
      <c r="R156" s="1"/>
    </row>
    <row r="157" spans="1:18" ht="18" x14ac:dyDescent="0.25">
      <c r="A157" s="11">
        <v>145</v>
      </c>
      <c r="B157" s="25"/>
      <c r="C157" s="14" t="s">
        <v>10</v>
      </c>
      <c r="D157" s="15">
        <v>0</v>
      </c>
      <c r="E157" s="15">
        <v>44.5</v>
      </c>
      <c r="F157" s="15">
        <v>44.5</v>
      </c>
      <c r="G157" s="15">
        <v>49</v>
      </c>
      <c r="H157" s="15">
        <v>49</v>
      </c>
      <c r="I157" s="15">
        <v>55</v>
      </c>
      <c r="J157" s="15">
        <v>55</v>
      </c>
      <c r="K157" s="15">
        <v>58.5</v>
      </c>
      <c r="L157" s="15">
        <v>58.5</v>
      </c>
      <c r="M157" s="15">
        <f>SUM(D157:L157)</f>
        <v>414</v>
      </c>
      <c r="N157" s="1"/>
      <c r="O157" s="1"/>
      <c r="P157" s="1"/>
      <c r="Q157" s="1"/>
      <c r="R157" s="1"/>
    </row>
    <row r="158" spans="1:18" ht="18" x14ac:dyDescent="0.25">
      <c r="A158" s="11">
        <v>146</v>
      </c>
      <c r="B158" s="32" t="s">
        <v>53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4"/>
      <c r="N158" s="1"/>
      <c r="O158" s="1"/>
      <c r="P158" s="1"/>
      <c r="Q158" s="1"/>
      <c r="R158" s="1"/>
    </row>
    <row r="159" spans="1:18" ht="31.5" customHeight="1" x14ac:dyDescent="0.25">
      <c r="A159" s="11">
        <v>147</v>
      </c>
      <c r="B159" s="23" t="s">
        <v>36</v>
      </c>
      <c r="C159" s="20" t="s">
        <v>7</v>
      </c>
      <c r="D159" s="13">
        <f t="shared" ref="D159:E159" si="203">D160+D161+D162</f>
        <v>0</v>
      </c>
      <c r="E159" s="13">
        <f t="shared" si="203"/>
        <v>153</v>
      </c>
      <c r="F159" s="13">
        <f>F160+F161+F162</f>
        <v>153</v>
      </c>
      <c r="G159" s="13">
        <f t="shared" ref="G159:M159" si="204">G160+G161+G162</f>
        <v>162</v>
      </c>
      <c r="H159" s="13">
        <f t="shared" si="204"/>
        <v>162</v>
      </c>
      <c r="I159" s="13">
        <f t="shared" si="204"/>
        <v>172</v>
      </c>
      <c r="J159" s="13">
        <f t="shared" si="204"/>
        <v>177</v>
      </c>
      <c r="K159" s="13">
        <f t="shared" si="204"/>
        <v>180</v>
      </c>
      <c r="L159" s="13">
        <f t="shared" si="204"/>
        <v>180</v>
      </c>
      <c r="M159" s="13">
        <f t="shared" si="204"/>
        <v>1339</v>
      </c>
      <c r="N159" s="1"/>
      <c r="O159" s="1"/>
      <c r="P159" s="1"/>
      <c r="Q159" s="1"/>
      <c r="R159" s="1"/>
    </row>
    <row r="160" spans="1:18" ht="18" x14ac:dyDescent="0.25">
      <c r="A160" s="11">
        <v>148</v>
      </c>
      <c r="B160" s="24"/>
      <c r="C160" s="14" t="s">
        <v>8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f>I160</f>
        <v>0</v>
      </c>
      <c r="K160" s="15">
        <f t="shared" ref="K160:L160" si="205">J160</f>
        <v>0</v>
      </c>
      <c r="L160" s="15">
        <f t="shared" si="205"/>
        <v>0</v>
      </c>
      <c r="M160" s="15">
        <f>J160*6+I160+H160+G160+F160+E160+D160</f>
        <v>0</v>
      </c>
      <c r="N160" s="1"/>
      <c r="O160" s="1"/>
      <c r="P160" s="1"/>
      <c r="Q160" s="1"/>
      <c r="R160" s="1"/>
    </row>
    <row r="161" spans="1:18" ht="18" x14ac:dyDescent="0.25">
      <c r="A161" s="11">
        <v>149</v>
      </c>
      <c r="B161" s="24"/>
      <c r="C161" s="14" t="s">
        <v>9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f t="shared" ref="J161:L161" si="206">I161</f>
        <v>0</v>
      </c>
      <c r="K161" s="15">
        <f t="shared" si="206"/>
        <v>0</v>
      </c>
      <c r="L161" s="15">
        <f t="shared" si="206"/>
        <v>0</v>
      </c>
      <c r="M161" s="15">
        <f t="shared" ref="M161" si="207">J161*6+I161+H161+G161+F161+E161+D161</f>
        <v>0</v>
      </c>
      <c r="N161" s="1"/>
      <c r="O161" s="1"/>
      <c r="P161" s="1"/>
      <c r="Q161" s="1"/>
      <c r="R161" s="1"/>
    </row>
    <row r="162" spans="1:18" ht="18" x14ac:dyDescent="0.25">
      <c r="A162" s="11">
        <v>150</v>
      </c>
      <c r="B162" s="25"/>
      <c r="C162" s="14" t="s">
        <v>10</v>
      </c>
      <c r="D162" s="15">
        <v>0</v>
      </c>
      <c r="E162" s="15">
        <v>153</v>
      </c>
      <c r="F162" s="15">
        <v>153</v>
      </c>
      <c r="G162" s="15">
        <v>162</v>
      </c>
      <c r="H162" s="15">
        <v>162</v>
      </c>
      <c r="I162" s="15">
        <v>172</v>
      </c>
      <c r="J162" s="15">
        <v>177</v>
      </c>
      <c r="K162" s="15">
        <v>180</v>
      </c>
      <c r="L162" s="15">
        <v>180</v>
      </c>
      <c r="M162" s="15">
        <f>SUM(D162:L162)</f>
        <v>1339</v>
      </c>
      <c r="N162" s="1"/>
      <c r="O162" s="1"/>
      <c r="P162" s="1"/>
      <c r="Q162" s="1"/>
      <c r="R162" s="1"/>
    </row>
    <row r="163" spans="1:18" ht="15.75" customHeight="1" x14ac:dyDescent="0.25">
      <c r="A163" s="10">
        <v>151</v>
      </c>
      <c r="B163" s="35" t="s">
        <v>54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7"/>
      <c r="N163" s="1"/>
      <c r="O163" s="1"/>
      <c r="P163" s="1"/>
      <c r="Q163" s="1"/>
      <c r="R163" s="1"/>
    </row>
    <row r="164" spans="1:18" ht="33.75" customHeight="1" x14ac:dyDescent="0.25">
      <c r="A164" s="11">
        <v>152</v>
      </c>
      <c r="B164" s="29" t="s">
        <v>46</v>
      </c>
      <c r="C164" s="12" t="s">
        <v>43</v>
      </c>
      <c r="D164" s="13">
        <f>D184+D179+D174+D169</f>
        <v>112031.56899999999</v>
      </c>
      <c r="E164" s="13">
        <f t="shared" ref="E164:L164" si="208">E184+E179+E174+E169</f>
        <v>34566.182800000002</v>
      </c>
      <c r="F164" s="13">
        <f t="shared" si="208"/>
        <v>35533.900912000005</v>
      </c>
      <c r="G164" s="13">
        <f t="shared" si="208"/>
        <v>35547.086592</v>
      </c>
      <c r="H164" s="13">
        <f t="shared" si="208"/>
        <v>35560.795655679998</v>
      </c>
      <c r="I164" s="13">
        <f t="shared" si="208"/>
        <v>35560.79</v>
      </c>
      <c r="J164" s="13">
        <f t="shared" si="208"/>
        <v>35560.789000000004</v>
      </c>
      <c r="K164" s="13">
        <f t="shared" si="208"/>
        <v>35560.789600000004</v>
      </c>
      <c r="L164" s="13">
        <f t="shared" si="208"/>
        <v>35560.789600000004</v>
      </c>
      <c r="M164" s="13">
        <f>M165+M166+M167</f>
        <v>395482.69315968</v>
      </c>
      <c r="N164" s="1"/>
      <c r="O164" s="1"/>
      <c r="P164" s="1"/>
      <c r="Q164" s="1"/>
      <c r="R164" s="1"/>
    </row>
    <row r="165" spans="1:18" ht="18" x14ac:dyDescent="0.25">
      <c r="A165" s="11">
        <v>153</v>
      </c>
      <c r="B165" s="30"/>
      <c r="C165" s="14" t="s">
        <v>8</v>
      </c>
      <c r="D165" s="15">
        <f t="shared" ref="D165:L167" si="209">D185+D180+D175+D170</f>
        <v>0</v>
      </c>
      <c r="E165" s="15">
        <f t="shared" si="209"/>
        <v>0</v>
      </c>
      <c r="F165" s="15">
        <f t="shared" si="209"/>
        <v>0</v>
      </c>
      <c r="G165" s="15">
        <f t="shared" si="209"/>
        <v>0</v>
      </c>
      <c r="H165" s="15">
        <f t="shared" si="209"/>
        <v>0</v>
      </c>
      <c r="I165" s="15">
        <f t="shared" si="209"/>
        <v>0</v>
      </c>
      <c r="J165" s="15">
        <f t="shared" si="209"/>
        <v>0</v>
      </c>
      <c r="K165" s="15">
        <f t="shared" si="209"/>
        <v>0</v>
      </c>
      <c r="L165" s="15">
        <f t="shared" si="209"/>
        <v>0</v>
      </c>
      <c r="M165" s="15">
        <f t="shared" ref="M165:M166" si="210">SUM(D165:L165)</f>
        <v>0</v>
      </c>
      <c r="N165" s="1"/>
      <c r="O165" s="1"/>
      <c r="P165" s="1"/>
      <c r="Q165" s="1"/>
      <c r="R165" s="1"/>
    </row>
    <row r="166" spans="1:18" ht="18" x14ac:dyDescent="0.25">
      <c r="A166" s="11">
        <v>154</v>
      </c>
      <c r="B166" s="30"/>
      <c r="C166" s="14" t="s">
        <v>9</v>
      </c>
      <c r="D166" s="15">
        <f t="shared" si="209"/>
        <v>1903.9</v>
      </c>
      <c r="E166" s="15">
        <f t="shared" si="209"/>
        <v>122.4</v>
      </c>
      <c r="F166" s="15">
        <f t="shared" si="209"/>
        <v>0</v>
      </c>
      <c r="G166" s="15">
        <f t="shared" si="209"/>
        <v>0</v>
      </c>
      <c r="H166" s="15">
        <f t="shared" si="209"/>
        <v>0</v>
      </c>
      <c r="I166" s="15">
        <f t="shared" si="209"/>
        <v>0</v>
      </c>
      <c r="J166" s="15">
        <f t="shared" si="209"/>
        <v>0</v>
      </c>
      <c r="K166" s="15">
        <f t="shared" si="209"/>
        <v>0</v>
      </c>
      <c r="L166" s="15">
        <f t="shared" si="209"/>
        <v>0</v>
      </c>
      <c r="M166" s="15">
        <f t="shared" si="210"/>
        <v>2026.3000000000002</v>
      </c>
      <c r="N166" s="1"/>
      <c r="O166" s="1"/>
      <c r="P166" s="1"/>
      <c r="Q166" s="1"/>
      <c r="R166" s="1"/>
    </row>
    <row r="167" spans="1:18" ht="18" x14ac:dyDescent="0.25">
      <c r="A167" s="11">
        <v>155</v>
      </c>
      <c r="B167" s="31"/>
      <c r="C167" s="14" t="s">
        <v>10</v>
      </c>
      <c r="D167" s="15">
        <f t="shared" si="209"/>
        <v>110127.66899999999</v>
      </c>
      <c r="E167" s="15">
        <f t="shared" si="209"/>
        <v>34443.782800000001</v>
      </c>
      <c r="F167" s="15">
        <f t="shared" si="209"/>
        <v>35533.900912000005</v>
      </c>
      <c r="G167" s="15">
        <f t="shared" si="209"/>
        <v>35547.086592</v>
      </c>
      <c r="H167" s="15">
        <f t="shared" si="209"/>
        <v>35560.795655679998</v>
      </c>
      <c r="I167" s="15">
        <f t="shared" si="209"/>
        <v>35560.79</v>
      </c>
      <c r="J167" s="15">
        <f t="shared" si="209"/>
        <v>35560.789000000004</v>
      </c>
      <c r="K167" s="15">
        <f t="shared" si="209"/>
        <v>35560.789600000004</v>
      </c>
      <c r="L167" s="15">
        <f t="shared" si="209"/>
        <v>35560.789600000004</v>
      </c>
      <c r="M167" s="15">
        <f>SUM(D167:L167)</f>
        <v>393456.39315968001</v>
      </c>
      <c r="N167" s="1"/>
      <c r="O167" s="1"/>
      <c r="P167" s="1"/>
      <c r="Q167" s="1" t="s">
        <v>39</v>
      </c>
      <c r="R167" s="1"/>
    </row>
    <row r="168" spans="1:18" ht="18" x14ac:dyDescent="0.25">
      <c r="A168" s="11">
        <v>156</v>
      </c>
      <c r="B168" s="32" t="s">
        <v>55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4"/>
      <c r="N168" s="1"/>
      <c r="O168" s="1"/>
      <c r="P168" s="1"/>
      <c r="Q168" s="1"/>
      <c r="R168" s="1"/>
    </row>
    <row r="169" spans="1:18" ht="31.5" customHeight="1" x14ac:dyDescent="0.25">
      <c r="A169" s="11">
        <v>157</v>
      </c>
      <c r="B169" s="26" t="s">
        <v>46</v>
      </c>
      <c r="C169" s="16" t="s">
        <v>7</v>
      </c>
      <c r="D169" s="17">
        <f t="shared" ref="D169" si="211">D170+D171+D172</f>
        <v>103649.84</v>
      </c>
      <c r="E169" s="17">
        <f t="shared" ref="E169:M169" si="212">E170+E171+E172</f>
        <v>32078.882799999999</v>
      </c>
      <c r="F169" s="13">
        <f t="shared" si="212"/>
        <v>33122.536112000002</v>
      </c>
      <c r="G169" s="17">
        <f t="shared" si="212"/>
        <v>33122.54</v>
      </c>
      <c r="H169" s="17">
        <f t="shared" si="212"/>
        <v>33122.54</v>
      </c>
      <c r="I169" s="17">
        <f t="shared" si="212"/>
        <v>33122.54</v>
      </c>
      <c r="J169" s="17">
        <f t="shared" si="212"/>
        <v>33122.54</v>
      </c>
      <c r="K169" s="17">
        <f t="shared" si="212"/>
        <v>33122.54</v>
      </c>
      <c r="L169" s="17">
        <f t="shared" si="212"/>
        <v>33122.54</v>
      </c>
      <c r="M169" s="17">
        <f t="shared" si="212"/>
        <v>367586.49891199998</v>
      </c>
      <c r="N169" s="1"/>
      <c r="O169" s="1"/>
      <c r="P169" s="1"/>
      <c r="Q169" s="1"/>
      <c r="R169" s="1"/>
    </row>
    <row r="170" spans="1:18" ht="18" x14ac:dyDescent="0.25">
      <c r="A170" s="11">
        <v>158</v>
      </c>
      <c r="B170" s="27"/>
      <c r="C170" s="18" t="s">
        <v>8</v>
      </c>
      <c r="D170" s="19">
        <v>0</v>
      </c>
      <c r="E170" s="19">
        <v>0</v>
      </c>
      <c r="F170" s="15">
        <v>0</v>
      </c>
      <c r="G170" s="19">
        <v>0</v>
      </c>
      <c r="H170" s="19">
        <v>0</v>
      </c>
      <c r="I170" s="19">
        <v>0</v>
      </c>
      <c r="J170" s="19">
        <f>I170</f>
        <v>0</v>
      </c>
      <c r="K170" s="19">
        <f t="shared" ref="K170:L171" si="213">J170</f>
        <v>0</v>
      </c>
      <c r="L170" s="19">
        <f t="shared" si="213"/>
        <v>0</v>
      </c>
      <c r="M170" s="19">
        <f t="shared" ref="M170:M171" si="214">SUM(D170:L170)</f>
        <v>0</v>
      </c>
      <c r="N170" s="1"/>
      <c r="O170" s="1"/>
      <c r="P170" s="1"/>
      <c r="Q170" s="1"/>
      <c r="R170" s="1"/>
    </row>
    <row r="171" spans="1:18" ht="18" x14ac:dyDescent="0.25">
      <c r="A171" s="11">
        <v>159</v>
      </c>
      <c r="B171" s="27"/>
      <c r="C171" s="18" t="s">
        <v>9</v>
      </c>
      <c r="D171" s="19">
        <v>1903.9</v>
      </c>
      <c r="E171" s="19">
        <v>0</v>
      </c>
      <c r="F171" s="15">
        <v>0</v>
      </c>
      <c r="G171" s="19">
        <v>0</v>
      </c>
      <c r="H171" s="19">
        <v>0</v>
      </c>
      <c r="I171" s="19">
        <v>0</v>
      </c>
      <c r="J171" s="19">
        <f t="shared" ref="J171" si="215">I171</f>
        <v>0</v>
      </c>
      <c r="K171" s="19">
        <f t="shared" si="213"/>
        <v>0</v>
      </c>
      <c r="L171" s="19">
        <f t="shared" si="213"/>
        <v>0</v>
      </c>
      <c r="M171" s="19">
        <f t="shared" si="214"/>
        <v>1903.9</v>
      </c>
      <c r="N171" s="1"/>
      <c r="O171" s="1"/>
      <c r="P171" s="1"/>
      <c r="Q171" s="1"/>
      <c r="R171" s="1"/>
    </row>
    <row r="172" spans="1:18" ht="18" x14ac:dyDescent="0.25">
      <c r="A172" s="11">
        <v>160</v>
      </c>
      <c r="B172" s="28"/>
      <c r="C172" s="18" t="s">
        <v>10</v>
      </c>
      <c r="D172" s="19">
        <v>101745.94</v>
      </c>
      <c r="E172" s="19">
        <v>32078.882799999999</v>
      </c>
      <c r="F172" s="15">
        <v>33122.536112000002</v>
      </c>
      <c r="G172" s="19">
        <v>33122.54</v>
      </c>
      <c r="H172" s="19">
        <v>33122.54</v>
      </c>
      <c r="I172" s="19">
        <v>33122.54</v>
      </c>
      <c r="J172" s="19">
        <v>33122.54</v>
      </c>
      <c r="K172" s="19">
        <v>33122.54</v>
      </c>
      <c r="L172" s="19">
        <v>33122.54</v>
      </c>
      <c r="M172" s="19">
        <f>SUM(D172:L172)</f>
        <v>365682.59891199996</v>
      </c>
      <c r="N172" s="1"/>
      <c r="O172" s="1"/>
      <c r="P172" s="1"/>
      <c r="Q172" s="1"/>
      <c r="R172" s="1"/>
    </row>
    <row r="173" spans="1:18" ht="18" x14ac:dyDescent="0.25">
      <c r="A173" s="11">
        <v>161</v>
      </c>
      <c r="B173" s="32" t="s">
        <v>56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1"/>
      <c r="O173" s="1"/>
      <c r="P173" s="1"/>
      <c r="Q173" s="1"/>
      <c r="R173" s="1"/>
    </row>
    <row r="174" spans="1:18" ht="31.5" customHeight="1" x14ac:dyDescent="0.25">
      <c r="A174" s="11">
        <v>162</v>
      </c>
      <c r="B174" s="26" t="s">
        <v>46</v>
      </c>
      <c r="C174" s="16" t="s">
        <v>7</v>
      </c>
      <c r="D174" s="17">
        <f t="shared" ref="D174" si="216">D175+D176+D177</f>
        <v>4255.9799999999996</v>
      </c>
      <c r="E174" s="17">
        <f t="shared" ref="E174" si="217">E175+E176+E177</f>
        <v>1287.45</v>
      </c>
      <c r="F174" s="13">
        <f>F175+F176+F177</f>
        <v>1171.6436000000001</v>
      </c>
      <c r="G174" s="17">
        <f t="shared" ref="G174" si="218">G175+G176+G177</f>
        <v>1178.5009440000001</v>
      </c>
      <c r="H174" s="17">
        <f t="shared" ref="H174" si="219">H175+H176+H177</f>
        <v>1185.63258176</v>
      </c>
      <c r="I174" s="17">
        <f t="shared" ref="I174" si="220">I175+I176+I177</f>
        <v>1185.6300000000001</v>
      </c>
      <c r="J174" s="17">
        <f t="shared" ref="J174:L174" si="221">J175+J176+J177</f>
        <v>1185.6300000000001</v>
      </c>
      <c r="K174" s="17">
        <f t="shared" si="221"/>
        <v>1185.6300000000001</v>
      </c>
      <c r="L174" s="17">
        <f t="shared" si="221"/>
        <v>1185.6300000000001</v>
      </c>
      <c r="M174" s="17">
        <f t="shared" ref="M174" si="222">M175+M176+M177</f>
        <v>13821.727125760002</v>
      </c>
      <c r="N174" s="1"/>
      <c r="O174" s="1"/>
      <c r="P174" s="1"/>
      <c r="Q174" s="1"/>
      <c r="R174" s="1"/>
    </row>
    <row r="175" spans="1:18" ht="18" x14ac:dyDescent="0.25">
      <c r="A175" s="11">
        <v>163</v>
      </c>
      <c r="B175" s="27"/>
      <c r="C175" s="18" t="s">
        <v>8</v>
      </c>
      <c r="D175" s="19">
        <v>0</v>
      </c>
      <c r="E175" s="19">
        <v>0</v>
      </c>
      <c r="F175" s="15">
        <v>0</v>
      </c>
      <c r="G175" s="19">
        <v>0</v>
      </c>
      <c r="H175" s="19">
        <v>0</v>
      </c>
      <c r="I175" s="19">
        <v>0</v>
      </c>
      <c r="J175" s="19">
        <f>I175</f>
        <v>0</v>
      </c>
      <c r="K175" s="19">
        <f t="shared" ref="K175:L175" si="223">J175</f>
        <v>0</v>
      </c>
      <c r="L175" s="19">
        <f t="shared" si="223"/>
        <v>0</v>
      </c>
      <c r="M175" s="19">
        <f t="shared" ref="M175:M176" si="224">SUM(D175:L175)</f>
        <v>0</v>
      </c>
      <c r="N175" s="1"/>
      <c r="O175" s="1"/>
      <c r="P175" s="1"/>
      <c r="Q175" s="1"/>
      <c r="R175" s="1"/>
    </row>
    <row r="176" spans="1:18" ht="18" x14ac:dyDescent="0.25">
      <c r="A176" s="11">
        <v>164</v>
      </c>
      <c r="B176" s="27"/>
      <c r="C176" s="18" t="s">
        <v>9</v>
      </c>
      <c r="D176" s="19">
        <v>0</v>
      </c>
      <c r="E176" s="19">
        <v>122.4</v>
      </c>
      <c r="F176" s="15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f t="shared" si="224"/>
        <v>122.4</v>
      </c>
      <c r="N176" s="1"/>
      <c r="O176" s="1"/>
      <c r="P176" s="1"/>
      <c r="Q176" s="1"/>
      <c r="R176" s="1"/>
    </row>
    <row r="177" spans="1:18" ht="18" x14ac:dyDescent="0.25">
      <c r="A177" s="11">
        <v>165</v>
      </c>
      <c r="B177" s="28"/>
      <c r="C177" s="18" t="s">
        <v>10</v>
      </c>
      <c r="D177" s="19">
        <v>4255.9799999999996</v>
      </c>
      <c r="E177" s="19">
        <v>1165.05</v>
      </c>
      <c r="F177" s="15">
        <v>1171.6436000000001</v>
      </c>
      <c r="G177" s="19">
        <v>1178.5009440000001</v>
      </c>
      <c r="H177" s="19">
        <v>1185.63258176</v>
      </c>
      <c r="I177" s="19">
        <v>1185.6300000000001</v>
      </c>
      <c r="J177" s="19">
        <v>1185.6300000000001</v>
      </c>
      <c r="K177" s="19">
        <v>1185.6300000000001</v>
      </c>
      <c r="L177" s="19">
        <v>1185.6300000000001</v>
      </c>
      <c r="M177" s="19">
        <f>SUM(D177:L177)</f>
        <v>13699.327125760003</v>
      </c>
      <c r="N177" s="1"/>
      <c r="O177" s="1"/>
      <c r="P177" s="1"/>
      <c r="Q177" s="1"/>
      <c r="R177" s="1"/>
    </row>
    <row r="178" spans="1:18" ht="18" x14ac:dyDescent="0.25">
      <c r="A178" s="11">
        <v>166</v>
      </c>
      <c r="B178" s="32" t="s">
        <v>57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1"/>
      <c r="O178" s="1"/>
      <c r="P178" s="1"/>
      <c r="Q178" s="1"/>
      <c r="R178" s="1"/>
    </row>
    <row r="179" spans="1:18" ht="31.5" customHeight="1" x14ac:dyDescent="0.25">
      <c r="A179" s="11">
        <v>167</v>
      </c>
      <c r="B179" s="26" t="s">
        <v>46</v>
      </c>
      <c r="C179" s="16" t="s">
        <v>7</v>
      </c>
      <c r="D179" s="17">
        <f t="shared" ref="D179" si="225">D180+D181+D182</f>
        <v>2487.799</v>
      </c>
      <c r="E179" s="17">
        <f t="shared" ref="E179" si="226">E180+E181+E182</f>
        <v>1010.96</v>
      </c>
      <c r="F179" s="13">
        <f>F180+F181+F182</f>
        <v>1043.28</v>
      </c>
      <c r="G179" s="17">
        <f t="shared" ref="G179" si="227">G180+G181+G182</f>
        <v>1043.28</v>
      </c>
      <c r="H179" s="17">
        <f t="shared" ref="H179" si="228">H180+H181+H182</f>
        <v>1043.28</v>
      </c>
      <c r="I179" s="17">
        <f t="shared" ref="I179" si="229">I180+I181+I182</f>
        <v>1043.28</v>
      </c>
      <c r="J179" s="17">
        <f t="shared" ref="J179:L179" si="230">J180+J181+J182</f>
        <v>1043.279</v>
      </c>
      <c r="K179" s="17">
        <f t="shared" si="230"/>
        <v>1043.2796000000001</v>
      </c>
      <c r="L179" s="17">
        <f t="shared" si="230"/>
        <v>1043.2796000000001</v>
      </c>
      <c r="M179" s="17">
        <f t="shared" ref="M179" si="231">M180+M181+M182</f>
        <v>10801.717199999999</v>
      </c>
      <c r="N179" s="1"/>
      <c r="O179" s="1"/>
      <c r="P179" s="1"/>
      <c r="Q179" s="1"/>
      <c r="R179" s="1"/>
    </row>
    <row r="180" spans="1:18" ht="18" x14ac:dyDescent="0.25">
      <c r="A180" s="11">
        <v>168</v>
      </c>
      <c r="B180" s="27"/>
      <c r="C180" s="18" t="s">
        <v>8</v>
      </c>
      <c r="D180" s="19">
        <v>0</v>
      </c>
      <c r="E180" s="19">
        <v>0</v>
      </c>
      <c r="F180" s="15">
        <v>0</v>
      </c>
      <c r="G180" s="19">
        <v>0</v>
      </c>
      <c r="H180" s="19">
        <v>0</v>
      </c>
      <c r="I180" s="19">
        <v>0</v>
      </c>
      <c r="J180" s="19">
        <f>I180</f>
        <v>0</v>
      </c>
      <c r="K180" s="19">
        <f t="shared" ref="K180:L181" si="232">J180</f>
        <v>0</v>
      </c>
      <c r="L180" s="19">
        <f t="shared" si="232"/>
        <v>0</v>
      </c>
      <c r="M180" s="19">
        <f t="shared" ref="M180:M181" si="233">SUM(D180:L180)</f>
        <v>0</v>
      </c>
      <c r="N180" s="1"/>
      <c r="O180" s="1"/>
      <c r="P180" s="1"/>
      <c r="Q180" s="1"/>
      <c r="R180" s="1"/>
    </row>
    <row r="181" spans="1:18" ht="18" x14ac:dyDescent="0.25">
      <c r="A181" s="11">
        <v>169</v>
      </c>
      <c r="B181" s="27"/>
      <c r="C181" s="18" t="s">
        <v>9</v>
      </c>
      <c r="D181" s="19">
        <v>0</v>
      </c>
      <c r="E181" s="19">
        <v>0</v>
      </c>
      <c r="F181" s="15">
        <v>0</v>
      </c>
      <c r="G181" s="19">
        <v>0</v>
      </c>
      <c r="H181" s="19">
        <v>0</v>
      </c>
      <c r="I181" s="19">
        <v>0</v>
      </c>
      <c r="J181" s="19">
        <f t="shared" ref="J181" si="234">I181</f>
        <v>0</v>
      </c>
      <c r="K181" s="19">
        <f t="shared" si="232"/>
        <v>0</v>
      </c>
      <c r="L181" s="19">
        <f t="shared" si="232"/>
        <v>0</v>
      </c>
      <c r="M181" s="19">
        <f t="shared" si="233"/>
        <v>0</v>
      </c>
      <c r="N181" s="1"/>
      <c r="O181" s="1"/>
      <c r="P181" s="1"/>
      <c r="Q181" s="1"/>
      <c r="R181" s="1"/>
    </row>
    <row r="182" spans="1:18" ht="18" x14ac:dyDescent="0.25">
      <c r="A182" s="11">
        <v>170</v>
      </c>
      <c r="B182" s="28"/>
      <c r="C182" s="18" t="s">
        <v>10</v>
      </c>
      <c r="D182" s="19">
        <v>2487.799</v>
      </c>
      <c r="E182" s="19">
        <v>1010.96</v>
      </c>
      <c r="F182" s="15">
        <v>1043.28</v>
      </c>
      <c r="G182" s="19">
        <v>1043.28</v>
      </c>
      <c r="H182" s="19">
        <v>1043.28</v>
      </c>
      <c r="I182" s="19">
        <v>1043.28</v>
      </c>
      <c r="J182" s="19">
        <v>1043.279</v>
      </c>
      <c r="K182" s="19">
        <v>1043.2796000000001</v>
      </c>
      <c r="L182" s="19">
        <v>1043.2796000000001</v>
      </c>
      <c r="M182" s="19">
        <f>SUM(D182:L182)</f>
        <v>10801.717199999999</v>
      </c>
      <c r="N182" s="1"/>
      <c r="O182" s="1"/>
      <c r="P182" s="1"/>
      <c r="Q182" s="1"/>
      <c r="R182" s="1"/>
    </row>
    <row r="183" spans="1:18" ht="18" x14ac:dyDescent="0.25">
      <c r="A183" s="11">
        <v>171</v>
      </c>
      <c r="B183" s="32" t="s">
        <v>58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1"/>
      <c r="O183" s="1"/>
      <c r="P183" s="1"/>
      <c r="Q183" s="1"/>
      <c r="R183" s="1"/>
    </row>
    <row r="184" spans="1:18" ht="31.5" customHeight="1" x14ac:dyDescent="0.25">
      <c r="A184" s="11">
        <v>172</v>
      </c>
      <c r="B184" s="26" t="s">
        <v>46</v>
      </c>
      <c r="C184" s="16" t="s">
        <v>7</v>
      </c>
      <c r="D184" s="17">
        <f t="shared" ref="D184" si="235">D185+D186+D187</f>
        <v>1637.95</v>
      </c>
      <c r="E184" s="17">
        <f t="shared" ref="E184" si="236">E185+E186+E187</f>
        <v>188.89</v>
      </c>
      <c r="F184" s="13">
        <f>F185+F186+F187</f>
        <v>196.44119999999998</v>
      </c>
      <c r="G184" s="17">
        <f t="shared" ref="G184" si="237">G185+G186+G187</f>
        <v>202.765648</v>
      </c>
      <c r="H184" s="17">
        <f t="shared" ref="H184" si="238">H185+H186+H187</f>
        <v>209.34307391999999</v>
      </c>
      <c r="I184" s="17">
        <f t="shared" ref="I184" si="239">I185+I186+I187</f>
        <v>209.33999999999997</v>
      </c>
      <c r="J184" s="17">
        <f t="shared" ref="J184:L184" si="240">J185+J186+J187</f>
        <v>209.33999999999997</v>
      </c>
      <c r="K184" s="17">
        <f t="shared" si="240"/>
        <v>209.33999999999997</v>
      </c>
      <c r="L184" s="17">
        <f t="shared" si="240"/>
        <v>209.33999999999997</v>
      </c>
      <c r="M184" s="17">
        <f t="shared" ref="M184" si="241">M185+M186+M187</f>
        <v>3272.7499219200004</v>
      </c>
      <c r="N184" s="1"/>
      <c r="O184" s="1"/>
      <c r="P184" s="1"/>
      <c r="Q184" s="1"/>
      <c r="R184" s="1"/>
    </row>
    <row r="185" spans="1:18" ht="18" x14ac:dyDescent="0.25">
      <c r="A185" s="11">
        <v>173</v>
      </c>
      <c r="B185" s="27"/>
      <c r="C185" s="18" t="s">
        <v>8</v>
      </c>
      <c r="D185" s="19">
        <v>0</v>
      </c>
      <c r="E185" s="19">
        <v>0</v>
      </c>
      <c r="F185" s="15">
        <v>0</v>
      </c>
      <c r="G185" s="19">
        <v>0</v>
      </c>
      <c r="H185" s="19">
        <v>0</v>
      </c>
      <c r="I185" s="19">
        <v>0</v>
      </c>
      <c r="J185" s="19">
        <f>I185</f>
        <v>0</v>
      </c>
      <c r="K185" s="19">
        <f t="shared" ref="K185:L186" si="242">J185</f>
        <v>0</v>
      </c>
      <c r="L185" s="19">
        <f t="shared" si="242"/>
        <v>0</v>
      </c>
      <c r="M185" s="19">
        <f t="shared" ref="M185:M186" si="243">SUM(D185:L185)</f>
        <v>0</v>
      </c>
      <c r="N185" s="1"/>
      <c r="O185" s="1"/>
      <c r="P185" s="1"/>
      <c r="Q185" s="1"/>
      <c r="R185" s="1"/>
    </row>
    <row r="186" spans="1:18" ht="18" x14ac:dyDescent="0.25">
      <c r="A186" s="11">
        <v>174</v>
      </c>
      <c r="B186" s="27"/>
      <c r="C186" s="18" t="s">
        <v>9</v>
      </c>
      <c r="D186" s="19">
        <v>0</v>
      </c>
      <c r="E186" s="19">
        <v>0</v>
      </c>
      <c r="F186" s="15">
        <v>0</v>
      </c>
      <c r="G186" s="19">
        <v>0</v>
      </c>
      <c r="H186" s="19">
        <v>0</v>
      </c>
      <c r="I186" s="19">
        <v>0</v>
      </c>
      <c r="J186" s="19">
        <f t="shared" ref="J186" si="244">I186</f>
        <v>0</v>
      </c>
      <c r="K186" s="19">
        <f t="shared" si="242"/>
        <v>0</v>
      </c>
      <c r="L186" s="19">
        <f t="shared" si="242"/>
        <v>0</v>
      </c>
      <c r="M186" s="19">
        <f t="shared" si="243"/>
        <v>0</v>
      </c>
      <c r="N186" s="1"/>
      <c r="O186" s="1"/>
      <c r="P186" s="1"/>
      <c r="Q186" s="1"/>
      <c r="R186" s="1"/>
    </row>
    <row r="187" spans="1:18" ht="18" x14ac:dyDescent="0.25">
      <c r="A187" s="11">
        <v>175</v>
      </c>
      <c r="B187" s="28"/>
      <c r="C187" s="18" t="s">
        <v>10</v>
      </c>
      <c r="D187" s="19">
        <v>1637.95</v>
      </c>
      <c r="E187" s="19">
        <v>188.89</v>
      </c>
      <c r="F187" s="15">
        <v>196.44119999999998</v>
      </c>
      <c r="G187" s="19">
        <v>202.765648</v>
      </c>
      <c r="H187" s="19">
        <v>209.34307391999999</v>
      </c>
      <c r="I187" s="19">
        <v>209.33999999999997</v>
      </c>
      <c r="J187" s="19">
        <v>209.33999999999997</v>
      </c>
      <c r="K187" s="19">
        <v>209.33999999999997</v>
      </c>
      <c r="L187" s="19">
        <v>209.33999999999997</v>
      </c>
      <c r="M187" s="19">
        <f>SUM(D187:L187)</f>
        <v>3272.7499219200004</v>
      </c>
      <c r="N187" s="1"/>
      <c r="O187" s="1"/>
      <c r="P187" s="1"/>
      <c r="Q187" s="1"/>
      <c r="R187" s="1"/>
    </row>
    <row r="188" spans="1:18" ht="15.75" customHeight="1" x14ac:dyDescent="0.25">
      <c r="A188" s="10">
        <v>176</v>
      </c>
      <c r="B188" s="35" t="s">
        <v>59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7"/>
      <c r="N188" s="1"/>
      <c r="O188" s="1"/>
      <c r="P188" s="1"/>
      <c r="Q188" s="1"/>
      <c r="R188" s="1"/>
    </row>
    <row r="189" spans="1:18" ht="33.75" customHeight="1" x14ac:dyDescent="0.25">
      <c r="A189" s="11">
        <v>177</v>
      </c>
      <c r="B189" s="29" t="s">
        <v>65</v>
      </c>
      <c r="C189" s="12" t="s">
        <v>43</v>
      </c>
      <c r="D189" s="13">
        <f t="shared" ref="D189:L191" si="245">D209+D204+D199+D194+D214</f>
        <v>587935.6</v>
      </c>
      <c r="E189" s="13">
        <f t="shared" si="245"/>
        <v>150700.80000000002</v>
      </c>
      <c r="F189" s="13">
        <f t="shared" si="245"/>
        <v>271590.59999999998</v>
      </c>
      <c r="G189" s="13">
        <f t="shared" si="245"/>
        <v>7500</v>
      </c>
      <c r="H189" s="13">
        <f t="shared" si="245"/>
        <v>7500</v>
      </c>
      <c r="I189" s="13">
        <f t="shared" si="245"/>
        <v>0</v>
      </c>
      <c r="J189" s="13">
        <f t="shared" si="245"/>
        <v>0</v>
      </c>
      <c r="K189" s="13">
        <f t="shared" si="245"/>
        <v>0</v>
      </c>
      <c r="L189" s="13">
        <f t="shared" si="245"/>
        <v>0</v>
      </c>
      <c r="M189" s="13">
        <f>M190+M191+M192</f>
        <v>1025226.9999999999</v>
      </c>
      <c r="N189" s="1"/>
      <c r="O189" s="1"/>
      <c r="P189" s="1"/>
      <c r="Q189" s="1"/>
      <c r="R189" s="1"/>
    </row>
    <row r="190" spans="1:18" ht="18" x14ac:dyDescent="0.25">
      <c r="A190" s="11">
        <v>178</v>
      </c>
      <c r="B190" s="30"/>
      <c r="C190" s="14" t="s">
        <v>8</v>
      </c>
      <c r="D190" s="15">
        <f t="shared" si="245"/>
        <v>117625.9</v>
      </c>
      <c r="E190" s="15">
        <f t="shared" si="245"/>
        <v>4100</v>
      </c>
      <c r="F190" s="15">
        <f t="shared" si="245"/>
        <v>3726</v>
      </c>
      <c r="G190" s="15">
        <f t="shared" si="245"/>
        <v>0</v>
      </c>
      <c r="H190" s="15">
        <f t="shared" si="245"/>
        <v>0</v>
      </c>
      <c r="I190" s="15">
        <f t="shared" si="245"/>
        <v>0</v>
      </c>
      <c r="J190" s="15">
        <f t="shared" si="245"/>
        <v>0</v>
      </c>
      <c r="K190" s="15">
        <f t="shared" si="245"/>
        <v>0</v>
      </c>
      <c r="L190" s="15">
        <f t="shared" si="245"/>
        <v>0</v>
      </c>
      <c r="M190" s="15">
        <f t="shared" ref="M190:M191" si="246">SUM(D190:L190)</f>
        <v>125451.9</v>
      </c>
      <c r="N190" s="1"/>
      <c r="O190" s="1"/>
      <c r="P190" s="1"/>
      <c r="Q190" s="1"/>
      <c r="R190" s="1"/>
    </row>
    <row r="191" spans="1:18" ht="18" x14ac:dyDescent="0.25">
      <c r="A191" s="11">
        <v>179</v>
      </c>
      <c r="B191" s="30"/>
      <c r="C191" s="14" t="s">
        <v>9</v>
      </c>
      <c r="D191" s="15">
        <f t="shared" si="245"/>
        <v>30100.6</v>
      </c>
      <c r="E191" s="15">
        <f t="shared" si="245"/>
        <v>246.7</v>
      </c>
      <c r="F191" s="15">
        <f t="shared" si="245"/>
        <v>256</v>
      </c>
      <c r="G191" s="15">
        <f t="shared" si="245"/>
        <v>0</v>
      </c>
      <c r="H191" s="15">
        <f t="shared" si="245"/>
        <v>0</v>
      </c>
      <c r="I191" s="15">
        <f t="shared" si="245"/>
        <v>0</v>
      </c>
      <c r="J191" s="15">
        <f t="shared" si="245"/>
        <v>0</v>
      </c>
      <c r="K191" s="15">
        <f t="shared" si="245"/>
        <v>0</v>
      </c>
      <c r="L191" s="15">
        <f t="shared" si="245"/>
        <v>0</v>
      </c>
      <c r="M191" s="15">
        <f t="shared" si="246"/>
        <v>30603.3</v>
      </c>
      <c r="N191" s="1"/>
      <c r="O191" s="1"/>
      <c r="P191" s="1"/>
      <c r="Q191" s="1"/>
      <c r="R191" s="1"/>
    </row>
    <row r="192" spans="1:18" ht="18" x14ac:dyDescent="0.25">
      <c r="A192" s="11">
        <v>180</v>
      </c>
      <c r="B192" s="31"/>
      <c r="C192" s="14" t="s">
        <v>10</v>
      </c>
      <c r="D192" s="15">
        <f>D212+D207+D202+D197+D217</f>
        <v>440209.1</v>
      </c>
      <c r="E192" s="15">
        <f t="shared" ref="E192:L192" si="247">E212+E207+E202+E197+E217</f>
        <v>146354.1</v>
      </c>
      <c r="F192" s="15">
        <f t="shared" si="247"/>
        <v>267608.59999999998</v>
      </c>
      <c r="G192" s="15">
        <f t="shared" si="247"/>
        <v>7500</v>
      </c>
      <c r="H192" s="15">
        <f t="shared" si="247"/>
        <v>7500</v>
      </c>
      <c r="I192" s="15">
        <f t="shared" si="247"/>
        <v>0</v>
      </c>
      <c r="J192" s="15">
        <f t="shared" si="247"/>
        <v>0</v>
      </c>
      <c r="K192" s="15">
        <f t="shared" si="247"/>
        <v>0</v>
      </c>
      <c r="L192" s="15">
        <f t="shared" si="247"/>
        <v>0</v>
      </c>
      <c r="M192" s="15">
        <f>SUM(D192:L192)</f>
        <v>869171.79999999993</v>
      </c>
      <c r="N192" s="1"/>
      <c r="O192" s="1"/>
      <c r="P192" s="1"/>
      <c r="Q192" s="1" t="s">
        <v>39</v>
      </c>
      <c r="R192" s="1"/>
    </row>
    <row r="193" spans="1:18" ht="18" x14ac:dyDescent="0.25">
      <c r="A193" s="11">
        <v>181</v>
      </c>
      <c r="B193" s="32" t="s">
        <v>60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1"/>
      <c r="O193" s="1"/>
      <c r="P193" s="1"/>
      <c r="Q193" s="1"/>
      <c r="R193" s="1"/>
    </row>
    <row r="194" spans="1:18" ht="31.5" customHeight="1" x14ac:dyDescent="0.25">
      <c r="A194" s="11">
        <v>182</v>
      </c>
      <c r="B194" s="26" t="s">
        <v>66</v>
      </c>
      <c r="C194" s="16" t="s">
        <v>7</v>
      </c>
      <c r="D194" s="17">
        <f t="shared" ref="D194:E194" si="248">D195+D196+D197</f>
        <v>62679.7</v>
      </c>
      <c r="E194" s="17">
        <f t="shared" si="248"/>
        <v>11964.2</v>
      </c>
      <c r="F194" s="13">
        <f>F195+F196+F197</f>
        <v>11574.300000000001</v>
      </c>
      <c r="G194" s="17">
        <f t="shared" ref="G194" si="249">G195+G196+G197</f>
        <v>0</v>
      </c>
      <c r="H194" s="17">
        <f t="shared" ref="H194" si="250">H195+H196+H197</f>
        <v>0</v>
      </c>
      <c r="I194" s="17">
        <f t="shared" ref="I194" si="251">I195+I196+I197</f>
        <v>0</v>
      </c>
      <c r="J194" s="17">
        <f t="shared" ref="J194:L194" si="252">J195+J196+J197</f>
        <v>0</v>
      </c>
      <c r="K194" s="17">
        <f t="shared" si="252"/>
        <v>0</v>
      </c>
      <c r="L194" s="17">
        <f t="shared" si="252"/>
        <v>0</v>
      </c>
      <c r="M194" s="17">
        <f t="shared" ref="M194" si="253">M195+M196+M197</f>
        <v>86218.2</v>
      </c>
      <c r="N194" s="1"/>
      <c r="O194" s="1"/>
      <c r="P194" s="1"/>
      <c r="Q194" s="1"/>
      <c r="R194" s="1"/>
    </row>
    <row r="195" spans="1:18" ht="18" x14ac:dyDescent="0.25">
      <c r="A195" s="11">
        <v>183</v>
      </c>
      <c r="B195" s="27"/>
      <c r="C195" s="18" t="s">
        <v>8</v>
      </c>
      <c r="D195" s="19">
        <v>0</v>
      </c>
      <c r="E195" s="19">
        <v>0</v>
      </c>
      <c r="F195" s="15">
        <v>0</v>
      </c>
      <c r="G195" s="19">
        <v>0</v>
      </c>
      <c r="H195" s="19">
        <v>0</v>
      </c>
      <c r="I195" s="19">
        <v>0</v>
      </c>
      <c r="J195" s="19">
        <f>I195</f>
        <v>0</v>
      </c>
      <c r="K195" s="19">
        <f t="shared" ref="K195:L196" si="254">J195</f>
        <v>0</v>
      </c>
      <c r="L195" s="19">
        <f t="shared" si="254"/>
        <v>0</v>
      </c>
      <c r="M195" s="19">
        <f>J195*6+I195+H195+G195+F195+E195+D195</f>
        <v>0</v>
      </c>
      <c r="N195" s="1"/>
      <c r="O195" s="1"/>
      <c r="P195" s="1"/>
      <c r="Q195" s="1"/>
      <c r="R195" s="1"/>
    </row>
    <row r="196" spans="1:18" ht="18" x14ac:dyDescent="0.25">
      <c r="A196" s="11">
        <v>184</v>
      </c>
      <c r="B196" s="27"/>
      <c r="C196" s="18" t="s">
        <v>9</v>
      </c>
      <c r="D196" s="19">
        <v>0</v>
      </c>
      <c r="E196" s="19">
        <v>0</v>
      </c>
      <c r="F196" s="15">
        <v>0</v>
      </c>
      <c r="G196" s="19">
        <v>0</v>
      </c>
      <c r="H196" s="19">
        <v>0</v>
      </c>
      <c r="I196" s="19">
        <v>0</v>
      </c>
      <c r="J196" s="19">
        <f t="shared" ref="J196" si="255">I196</f>
        <v>0</v>
      </c>
      <c r="K196" s="19">
        <f t="shared" si="254"/>
        <v>0</v>
      </c>
      <c r="L196" s="19">
        <f t="shared" si="254"/>
        <v>0</v>
      </c>
      <c r="M196" s="19">
        <f t="shared" ref="M196" si="256">J196*6+I196+H196+G196+F196+E196+D196</f>
        <v>0</v>
      </c>
      <c r="N196" s="1"/>
      <c r="O196" s="1"/>
      <c r="P196" s="1"/>
      <c r="Q196" s="1"/>
      <c r="R196" s="1"/>
    </row>
    <row r="197" spans="1:18" ht="18" x14ac:dyDescent="0.25">
      <c r="A197" s="11">
        <v>185</v>
      </c>
      <c r="B197" s="28"/>
      <c r="C197" s="18" t="s">
        <v>10</v>
      </c>
      <c r="D197" s="19">
        <v>62679.7</v>
      </c>
      <c r="E197" s="19">
        <v>11964.2</v>
      </c>
      <c r="F197" s="15">
        <v>11574.300000000001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f>SUM(D197:L197)</f>
        <v>86218.2</v>
      </c>
      <c r="N197" s="1"/>
      <c r="O197" s="1"/>
      <c r="P197" s="1"/>
      <c r="Q197" s="1"/>
      <c r="R197" s="1"/>
    </row>
    <row r="198" spans="1:18" ht="18" x14ac:dyDescent="0.25">
      <c r="A198" s="11">
        <v>186</v>
      </c>
      <c r="B198" s="32" t="s">
        <v>61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1"/>
      <c r="O198" s="1"/>
      <c r="P198" s="1"/>
      <c r="Q198" s="1"/>
      <c r="R198" s="1"/>
    </row>
    <row r="199" spans="1:18" ht="31.5" customHeight="1" x14ac:dyDescent="0.25">
      <c r="A199" s="11">
        <v>187</v>
      </c>
      <c r="B199" s="26" t="s">
        <v>67</v>
      </c>
      <c r="C199" s="16" t="s">
        <v>7</v>
      </c>
      <c r="D199" s="17">
        <f t="shared" ref="D199:E199" si="257">D200+D201+D202</f>
        <v>348567.5</v>
      </c>
      <c r="E199" s="17">
        <f t="shared" si="257"/>
        <v>77470</v>
      </c>
      <c r="F199" s="13">
        <f>F200+F201+F202</f>
        <v>208970</v>
      </c>
      <c r="G199" s="17">
        <f t="shared" ref="G199" si="258">G200+G201+G202</f>
        <v>0</v>
      </c>
      <c r="H199" s="17">
        <f t="shared" ref="H199" si="259">H200+H201+H202</f>
        <v>0</v>
      </c>
      <c r="I199" s="17">
        <f t="shared" ref="I199" si="260">I200+I201+I202</f>
        <v>0</v>
      </c>
      <c r="J199" s="17">
        <f t="shared" ref="J199:L199" si="261">J200+J201+J202</f>
        <v>0</v>
      </c>
      <c r="K199" s="17">
        <f t="shared" si="261"/>
        <v>0</v>
      </c>
      <c r="L199" s="17">
        <f t="shared" si="261"/>
        <v>0</v>
      </c>
      <c r="M199" s="17">
        <f t="shared" ref="M199" si="262">M200+M201+M202</f>
        <v>635007.5</v>
      </c>
      <c r="N199" s="1"/>
      <c r="O199" s="1"/>
      <c r="P199" s="1"/>
      <c r="Q199" s="1"/>
      <c r="R199" s="1"/>
    </row>
    <row r="200" spans="1:18" ht="18" x14ac:dyDescent="0.25">
      <c r="A200" s="11">
        <v>188</v>
      </c>
      <c r="B200" s="27"/>
      <c r="C200" s="18" t="s">
        <v>8</v>
      </c>
      <c r="D200" s="19">
        <v>117625.9</v>
      </c>
      <c r="E200" s="19">
        <v>4100</v>
      </c>
      <c r="F200" s="15">
        <v>3726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f>J200*6+I200+H200+G200+F200+E200+D200</f>
        <v>125451.9</v>
      </c>
      <c r="N200" s="1"/>
      <c r="O200" s="1"/>
      <c r="P200" s="1"/>
      <c r="Q200" s="1"/>
      <c r="R200" s="1"/>
    </row>
    <row r="201" spans="1:18" ht="18" x14ac:dyDescent="0.25">
      <c r="A201" s="11">
        <v>189</v>
      </c>
      <c r="B201" s="27"/>
      <c r="C201" s="18" t="s">
        <v>9</v>
      </c>
      <c r="D201" s="19">
        <v>15924.3</v>
      </c>
      <c r="E201" s="19">
        <v>0</v>
      </c>
      <c r="F201" s="15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f t="shared" ref="M201" si="263">J201*6+I201+H201+G201+F201+E201+D201</f>
        <v>15924.3</v>
      </c>
      <c r="N201" s="1"/>
      <c r="O201" s="1"/>
      <c r="P201" s="1"/>
      <c r="Q201" s="1"/>
      <c r="R201" s="1"/>
    </row>
    <row r="202" spans="1:18" ht="18" x14ac:dyDescent="0.25">
      <c r="A202" s="11">
        <v>190</v>
      </c>
      <c r="B202" s="28"/>
      <c r="C202" s="18" t="s">
        <v>10</v>
      </c>
      <c r="D202" s="19">
        <v>215017.3</v>
      </c>
      <c r="E202" s="19">
        <v>73370</v>
      </c>
      <c r="F202" s="15">
        <v>205244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f>SUM(D202:L202)</f>
        <v>493631.3</v>
      </c>
      <c r="N202" s="1"/>
      <c r="O202" s="1"/>
      <c r="P202" s="1"/>
      <c r="Q202" s="1"/>
      <c r="R202" s="1"/>
    </row>
    <row r="203" spans="1:18" ht="18" x14ac:dyDescent="0.25">
      <c r="A203" s="11">
        <v>191</v>
      </c>
      <c r="B203" s="32" t="s">
        <v>62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1"/>
      <c r="O203" s="1"/>
      <c r="P203" s="1"/>
      <c r="Q203" s="1"/>
      <c r="R203" s="1"/>
    </row>
    <row r="204" spans="1:18" ht="31.5" customHeight="1" x14ac:dyDescent="0.25">
      <c r="A204" s="11">
        <v>192</v>
      </c>
      <c r="B204" s="26" t="s">
        <v>65</v>
      </c>
      <c r="C204" s="16" t="s">
        <v>7</v>
      </c>
      <c r="D204" s="17">
        <f t="shared" ref="D204:E204" si="264">D205+D206+D207</f>
        <v>115035.2</v>
      </c>
      <c r="E204" s="17">
        <f t="shared" si="264"/>
        <v>10578.300000000001</v>
      </c>
      <c r="F204" s="13">
        <f>F205+F206+F207</f>
        <v>10880.9</v>
      </c>
      <c r="G204" s="17">
        <f t="shared" ref="G204" si="265">G205+G206+G207</f>
        <v>0</v>
      </c>
      <c r="H204" s="17">
        <f t="shared" ref="H204" si="266">H205+H206+H207</f>
        <v>0</v>
      </c>
      <c r="I204" s="17">
        <f t="shared" ref="I204" si="267">I205+I206+I207</f>
        <v>0</v>
      </c>
      <c r="J204" s="17">
        <f>J205+J206+J207</f>
        <v>0</v>
      </c>
      <c r="K204" s="17">
        <f t="shared" ref="K204:L204" si="268">K205+K206+K207</f>
        <v>0</v>
      </c>
      <c r="L204" s="17">
        <f t="shared" si="268"/>
        <v>0</v>
      </c>
      <c r="M204" s="17">
        <f t="shared" ref="M204" si="269">M205+M206+M207</f>
        <v>136494.39999999999</v>
      </c>
      <c r="N204" s="1"/>
      <c r="O204" s="1"/>
      <c r="P204" s="1"/>
      <c r="Q204" s="1"/>
      <c r="R204" s="1"/>
    </row>
    <row r="205" spans="1:18" ht="18" x14ac:dyDescent="0.25">
      <c r="A205" s="11">
        <v>193</v>
      </c>
      <c r="B205" s="27"/>
      <c r="C205" s="18" t="s">
        <v>8</v>
      </c>
      <c r="D205" s="19">
        <v>0</v>
      </c>
      <c r="E205" s="19">
        <v>0</v>
      </c>
      <c r="F205" s="15">
        <v>0</v>
      </c>
      <c r="G205" s="19">
        <v>0</v>
      </c>
      <c r="H205" s="19">
        <v>0</v>
      </c>
      <c r="I205" s="19">
        <v>0</v>
      </c>
      <c r="J205" s="19">
        <f>I205</f>
        <v>0</v>
      </c>
      <c r="K205" s="19">
        <f t="shared" ref="K205:L205" si="270">J205</f>
        <v>0</v>
      </c>
      <c r="L205" s="19">
        <f t="shared" si="270"/>
        <v>0</v>
      </c>
      <c r="M205" s="19">
        <f t="shared" ref="M205:M206" si="271">SUM(D205:L205)</f>
        <v>0</v>
      </c>
      <c r="N205" s="1"/>
      <c r="O205" s="1"/>
      <c r="P205" s="1"/>
      <c r="Q205" s="1"/>
      <c r="R205" s="1"/>
    </row>
    <row r="206" spans="1:18" ht="18" x14ac:dyDescent="0.25">
      <c r="A206" s="11">
        <v>194</v>
      </c>
      <c r="B206" s="27"/>
      <c r="C206" s="18" t="s">
        <v>9</v>
      </c>
      <c r="D206" s="19">
        <v>876.7</v>
      </c>
      <c r="E206" s="19">
        <v>246.7</v>
      </c>
      <c r="F206" s="15">
        <v>256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f t="shared" si="271"/>
        <v>1379.4</v>
      </c>
      <c r="N206" s="1"/>
      <c r="O206" s="1"/>
      <c r="P206" s="1"/>
      <c r="Q206" s="1"/>
      <c r="R206" s="1"/>
    </row>
    <row r="207" spans="1:18" ht="18" x14ac:dyDescent="0.25">
      <c r="A207" s="11">
        <v>195</v>
      </c>
      <c r="B207" s="28"/>
      <c r="C207" s="18" t="s">
        <v>10</v>
      </c>
      <c r="D207" s="19">
        <v>114158.5</v>
      </c>
      <c r="E207" s="19">
        <v>10331.6</v>
      </c>
      <c r="F207" s="15">
        <v>10624.9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f>SUM(D207:L207)</f>
        <v>135115</v>
      </c>
      <c r="N207" s="1"/>
      <c r="O207" s="1"/>
      <c r="P207" s="1"/>
      <c r="Q207" s="1"/>
      <c r="R207" s="1"/>
    </row>
    <row r="208" spans="1:18" ht="18" x14ac:dyDescent="0.25">
      <c r="A208" s="11">
        <v>196</v>
      </c>
      <c r="B208" s="32" t="s">
        <v>63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1"/>
      <c r="O208" s="1"/>
      <c r="P208" s="1"/>
      <c r="Q208" s="1"/>
      <c r="R208" s="1"/>
    </row>
    <row r="209" spans="1:18" ht="31.5" customHeight="1" x14ac:dyDescent="0.25">
      <c r="A209" s="11">
        <v>197</v>
      </c>
      <c r="B209" s="26" t="s">
        <v>65</v>
      </c>
      <c r="C209" s="16" t="s">
        <v>7</v>
      </c>
      <c r="D209" s="17">
        <f t="shared" ref="D209:E209" si="272">D210+D211+D212</f>
        <v>47323.8</v>
      </c>
      <c r="E209" s="17">
        <f t="shared" si="272"/>
        <v>40188.300000000003</v>
      </c>
      <c r="F209" s="13">
        <f>F210+F211+F212</f>
        <v>26165.4</v>
      </c>
      <c r="G209" s="17">
        <f t="shared" ref="G209" si="273">G210+G211+G212</f>
        <v>7500</v>
      </c>
      <c r="H209" s="17">
        <f t="shared" ref="H209" si="274">H210+H211+H212</f>
        <v>7500</v>
      </c>
      <c r="I209" s="17">
        <f t="shared" ref="I209" si="275">I210+I211+I212</f>
        <v>0</v>
      </c>
      <c r="J209" s="17">
        <f t="shared" ref="J209:L209" si="276">J210+J211+J212</f>
        <v>0</v>
      </c>
      <c r="K209" s="17">
        <f t="shared" si="276"/>
        <v>0</v>
      </c>
      <c r="L209" s="17">
        <f t="shared" si="276"/>
        <v>0</v>
      </c>
      <c r="M209" s="17">
        <f t="shared" ref="M209" si="277">M210+M211+M212</f>
        <v>128677.5</v>
      </c>
      <c r="N209" s="1"/>
      <c r="O209" s="1"/>
      <c r="P209" s="1"/>
      <c r="Q209" s="1"/>
      <c r="R209" s="1"/>
    </row>
    <row r="210" spans="1:18" ht="18" x14ac:dyDescent="0.25">
      <c r="A210" s="11">
        <v>198</v>
      </c>
      <c r="B210" s="27"/>
      <c r="C210" s="18" t="s">
        <v>8</v>
      </c>
      <c r="D210" s="19">
        <v>0</v>
      </c>
      <c r="E210" s="19">
        <v>0</v>
      </c>
      <c r="F210" s="15">
        <v>0</v>
      </c>
      <c r="G210" s="19">
        <v>0</v>
      </c>
      <c r="H210" s="19">
        <v>0</v>
      </c>
      <c r="I210" s="19">
        <v>0</v>
      </c>
      <c r="J210" s="19">
        <f>I210</f>
        <v>0</v>
      </c>
      <c r="K210" s="19">
        <f t="shared" ref="K210:L210" si="278">J210</f>
        <v>0</v>
      </c>
      <c r="L210" s="19">
        <f t="shared" si="278"/>
        <v>0</v>
      </c>
      <c r="M210" s="19">
        <f t="shared" ref="M210:M211" si="279">SUM(D210:L210)</f>
        <v>0</v>
      </c>
      <c r="N210" s="1"/>
      <c r="O210" s="1"/>
      <c r="P210" s="1"/>
      <c r="Q210" s="1"/>
      <c r="R210" s="1"/>
    </row>
    <row r="211" spans="1:18" ht="18" x14ac:dyDescent="0.25">
      <c r="A211" s="11">
        <v>199</v>
      </c>
      <c r="B211" s="27"/>
      <c r="C211" s="18" t="s">
        <v>9</v>
      </c>
      <c r="D211" s="19">
        <v>0</v>
      </c>
      <c r="E211" s="19">
        <v>0</v>
      </c>
      <c r="F211" s="15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f t="shared" si="279"/>
        <v>0</v>
      </c>
      <c r="N211" s="1"/>
      <c r="O211" s="1"/>
      <c r="P211" s="1"/>
      <c r="Q211" s="1"/>
      <c r="R211" s="1"/>
    </row>
    <row r="212" spans="1:18" ht="18" x14ac:dyDescent="0.25">
      <c r="A212" s="11">
        <v>200</v>
      </c>
      <c r="B212" s="28"/>
      <c r="C212" s="18" t="s">
        <v>10</v>
      </c>
      <c r="D212" s="19">
        <v>47323.8</v>
      </c>
      <c r="E212" s="19">
        <v>40188.300000000003</v>
      </c>
      <c r="F212" s="15">
        <v>26165.4</v>
      </c>
      <c r="G212" s="19">
        <v>7500</v>
      </c>
      <c r="H212" s="19">
        <v>7500</v>
      </c>
      <c r="I212" s="19">
        <v>0</v>
      </c>
      <c r="J212" s="19">
        <v>0</v>
      </c>
      <c r="K212" s="19">
        <v>0</v>
      </c>
      <c r="L212" s="19">
        <v>0</v>
      </c>
      <c r="M212" s="19">
        <f>SUM(D212:L212)</f>
        <v>128677.5</v>
      </c>
      <c r="N212" s="1"/>
      <c r="O212" s="1"/>
      <c r="P212" s="1"/>
      <c r="Q212" s="1"/>
      <c r="R212" s="1"/>
    </row>
    <row r="213" spans="1:18" ht="18" x14ac:dyDescent="0.25">
      <c r="A213" s="11">
        <v>201</v>
      </c>
      <c r="B213" s="32" t="s">
        <v>64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1"/>
      <c r="O213" s="1"/>
      <c r="P213" s="1"/>
      <c r="Q213" s="1"/>
      <c r="R213" s="1"/>
    </row>
    <row r="214" spans="1:18" ht="31.5" customHeight="1" x14ac:dyDescent="0.25">
      <c r="A214" s="11">
        <v>202</v>
      </c>
      <c r="B214" s="26" t="s">
        <v>68</v>
      </c>
      <c r="C214" s="16" t="s">
        <v>7</v>
      </c>
      <c r="D214" s="17">
        <f t="shared" ref="D214" si="280">D215+D216+D217</f>
        <v>14329.4</v>
      </c>
      <c r="E214" s="17">
        <f t="shared" ref="E214" si="281">E215+E216+E217</f>
        <v>10500</v>
      </c>
      <c r="F214" s="13">
        <f>F215+F216+F217</f>
        <v>14000</v>
      </c>
      <c r="G214" s="17">
        <f t="shared" ref="G214" si="282">G215+G216+G217</f>
        <v>0</v>
      </c>
      <c r="H214" s="17">
        <f t="shared" ref="H214" si="283">H215+H216+H217</f>
        <v>0</v>
      </c>
      <c r="I214" s="17">
        <f t="shared" ref="I214" si="284">I215+I216+I217</f>
        <v>0</v>
      </c>
      <c r="J214" s="17">
        <f t="shared" ref="J214:L214" si="285">J215+J216+J217</f>
        <v>0</v>
      </c>
      <c r="K214" s="17">
        <f t="shared" si="285"/>
        <v>0</v>
      </c>
      <c r="L214" s="17">
        <f t="shared" si="285"/>
        <v>0</v>
      </c>
      <c r="M214" s="17">
        <f t="shared" ref="M214" si="286">M215+M216+M217</f>
        <v>38829.4</v>
      </c>
      <c r="N214" s="1"/>
      <c r="O214" s="1"/>
      <c r="P214" s="1"/>
      <c r="Q214" s="1"/>
      <c r="R214" s="1"/>
    </row>
    <row r="215" spans="1:18" ht="18" x14ac:dyDescent="0.25">
      <c r="A215" s="11">
        <v>203</v>
      </c>
      <c r="B215" s="27"/>
      <c r="C215" s="18" t="s">
        <v>8</v>
      </c>
      <c r="D215" s="19">
        <v>0</v>
      </c>
      <c r="E215" s="19">
        <v>0</v>
      </c>
      <c r="F215" s="15">
        <v>0</v>
      </c>
      <c r="G215" s="19">
        <v>0</v>
      </c>
      <c r="H215" s="19">
        <v>0</v>
      </c>
      <c r="I215" s="19">
        <v>0</v>
      </c>
      <c r="J215" s="19">
        <f>I215</f>
        <v>0</v>
      </c>
      <c r="K215" s="19">
        <f t="shared" ref="K215:L215" si="287">J215</f>
        <v>0</v>
      </c>
      <c r="L215" s="19">
        <f t="shared" si="287"/>
        <v>0</v>
      </c>
      <c r="M215" s="19">
        <f t="shared" ref="M215:M216" si="288">SUM(D215:L215)</f>
        <v>0</v>
      </c>
      <c r="N215" s="1"/>
      <c r="O215" s="1"/>
      <c r="P215" s="1"/>
      <c r="Q215" s="1"/>
      <c r="R215" s="1"/>
    </row>
    <row r="216" spans="1:18" ht="18" x14ac:dyDescent="0.25">
      <c r="A216" s="11">
        <v>204</v>
      </c>
      <c r="B216" s="27"/>
      <c r="C216" s="18" t="s">
        <v>9</v>
      </c>
      <c r="D216" s="19">
        <v>13299.6</v>
      </c>
      <c r="E216" s="19">
        <v>0</v>
      </c>
      <c r="F216" s="15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f t="shared" si="288"/>
        <v>13299.6</v>
      </c>
      <c r="N216" s="1"/>
      <c r="O216" s="1"/>
      <c r="P216" s="1"/>
      <c r="Q216" s="1"/>
      <c r="R216" s="1"/>
    </row>
    <row r="217" spans="1:18" ht="18" x14ac:dyDescent="0.25">
      <c r="A217" s="11">
        <v>205</v>
      </c>
      <c r="B217" s="28"/>
      <c r="C217" s="18" t="s">
        <v>10</v>
      </c>
      <c r="D217" s="19">
        <v>1029.8</v>
      </c>
      <c r="E217" s="19">
        <v>10500</v>
      </c>
      <c r="F217" s="15">
        <v>14000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f>SUM(D217:L217)</f>
        <v>25529.8</v>
      </c>
      <c r="N217" s="1"/>
      <c r="O217" s="1"/>
      <c r="P217" s="1"/>
      <c r="Q217" s="1"/>
      <c r="R217" s="1"/>
    </row>
    <row r="218" spans="1:18" ht="15.75" customHeight="1" x14ac:dyDescent="0.25">
      <c r="A218" s="10">
        <v>206</v>
      </c>
      <c r="B218" s="35" t="s">
        <v>69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7"/>
      <c r="N218" s="1"/>
      <c r="O218" s="1"/>
      <c r="P218" s="1"/>
      <c r="Q218" s="1"/>
      <c r="R218" s="1"/>
    </row>
    <row r="219" spans="1:18" ht="31.5" customHeight="1" x14ac:dyDescent="0.25">
      <c r="A219" s="11">
        <v>207</v>
      </c>
      <c r="B219" s="23" t="s">
        <v>71</v>
      </c>
      <c r="C219" s="20" t="s">
        <v>7</v>
      </c>
      <c r="D219" s="13">
        <f>D220+D221+D222+D223</f>
        <v>2250</v>
      </c>
      <c r="E219" s="13">
        <f t="shared" ref="E219" si="289">E220+E221+E222</f>
        <v>685</v>
      </c>
      <c r="F219" s="13">
        <f>F220+F221+F222</f>
        <v>685</v>
      </c>
      <c r="G219" s="13">
        <f>G220+G221+G222+G223</f>
        <v>685</v>
      </c>
      <c r="H219" s="13">
        <f t="shared" ref="H219:L219" si="290">H220+H221+H222+H223</f>
        <v>685</v>
      </c>
      <c r="I219" s="13">
        <f t="shared" si="290"/>
        <v>685</v>
      </c>
      <c r="J219" s="13">
        <f t="shared" si="290"/>
        <v>685</v>
      </c>
      <c r="K219" s="13">
        <f>K220+K221+K222+K223</f>
        <v>685</v>
      </c>
      <c r="L219" s="13">
        <f t="shared" si="290"/>
        <v>685</v>
      </c>
      <c r="M219" s="13">
        <f>M220+M221+M222+M223</f>
        <v>7730</v>
      </c>
      <c r="N219" s="1"/>
      <c r="O219" s="1"/>
      <c r="P219" s="1"/>
      <c r="Q219" s="1"/>
      <c r="R219" s="1"/>
    </row>
    <row r="220" spans="1:18" ht="18" x14ac:dyDescent="0.25">
      <c r="A220" s="11">
        <v>208</v>
      </c>
      <c r="B220" s="24"/>
      <c r="C220" s="14" t="s">
        <v>8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f>I220</f>
        <v>0</v>
      </c>
      <c r="K220" s="15">
        <f t="shared" ref="K220:L220" si="291">J220</f>
        <v>0</v>
      </c>
      <c r="L220" s="15">
        <f t="shared" si="291"/>
        <v>0</v>
      </c>
      <c r="M220" s="15">
        <f t="shared" ref="M220:M222" si="292">SUM(D220:L220)</f>
        <v>0</v>
      </c>
      <c r="N220" s="1"/>
      <c r="O220" s="1"/>
      <c r="P220" s="1"/>
      <c r="Q220" s="1"/>
      <c r="R220" s="1"/>
    </row>
    <row r="221" spans="1:18" ht="18" x14ac:dyDescent="0.25">
      <c r="A221" s="11">
        <v>209</v>
      </c>
      <c r="B221" s="24"/>
      <c r="C221" s="14" t="s">
        <v>9</v>
      </c>
      <c r="D221" s="15">
        <v>605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f t="shared" si="292"/>
        <v>605</v>
      </c>
      <c r="N221" s="1"/>
      <c r="O221" s="1"/>
      <c r="P221" s="1"/>
      <c r="Q221" s="1"/>
      <c r="R221" s="1"/>
    </row>
    <row r="222" spans="1:18" ht="18" x14ac:dyDescent="0.25">
      <c r="A222" s="11">
        <v>210</v>
      </c>
      <c r="B222" s="24"/>
      <c r="C222" s="14" t="s">
        <v>10</v>
      </c>
      <c r="D222" s="15">
        <v>251.67400000000001</v>
      </c>
      <c r="E222" s="15">
        <v>685</v>
      </c>
      <c r="F222" s="15">
        <v>685</v>
      </c>
      <c r="G222" s="15">
        <v>685</v>
      </c>
      <c r="H222" s="15">
        <v>685</v>
      </c>
      <c r="I222" s="15">
        <v>685</v>
      </c>
      <c r="J222" s="15">
        <v>685</v>
      </c>
      <c r="K222" s="15">
        <v>685</v>
      </c>
      <c r="L222" s="15">
        <v>685</v>
      </c>
      <c r="M222" s="15">
        <f t="shared" si="292"/>
        <v>5731.674</v>
      </c>
      <c r="N222" s="1"/>
      <c r="O222" s="1"/>
      <c r="P222" s="1"/>
      <c r="Q222" s="1"/>
      <c r="R222" s="1"/>
    </row>
    <row r="223" spans="1:18" ht="36" x14ac:dyDescent="0.25">
      <c r="A223" s="11">
        <v>211</v>
      </c>
      <c r="B223" s="25"/>
      <c r="C223" s="20" t="s">
        <v>34</v>
      </c>
      <c r="D223" s="15">
        <v>1393.326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f>SUM(D223:L223)</f>
        <v>1393.326</v>
      </c>
      <c r="N223" s="1"/>
      <c r="O223" s="1"/>
      <c r="P223" s="1"/>
      <c r="Q223" s="1"/>
      <c r="R223" s="1"/>
    </row>
    <row r="224" spans="1:18" ht="31.5" customHeight="1" x14ac:dyDescent="0.25">
      <c r="A224" s="10">
        <v>212</v>
      </c>
      <c r="B224" s="35" t="s">
        <v>70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7"/>
      <c r="N224" s="1"/>
      <c r="O224" s="1"/>
      <c r="P224" s="1"/>
      <c r="Q224" s="1"/>
      <c r="R224" s="1"/>
    </row>
    <row r="225" spans="1:21" ht="31.5" customHeight="1" x14ac:dyDescent="0.25">
      <c r="A225" s="11">
        <v>213</v>
      </c>
      <c r="B225" s="23" t="s">
        <v>36</v>
      </c>
      <c r="C225" s="20" t="s">
        <v>7</v>
      </c>
      <c r="D225" s="13">
        <f>D226+D227+M228</f>
        <v>2200</v>
      </c>
      <c r="E225" s="13">
        <f t="shared" ref="E225" si="293">E226+E227+E228</f>
        <v>200</v>
      </c>
      <c r="F225" s="13">
        <f>F226+F227+F228</f>
        <v>200</v>
      </c>
      <c r="G225" s="13">
        <f t="shared" ref="G225:M225" si="294">G226+G227+G228</f>
        <v>250</v>
      </c>
      <c r="H225" s="13">
        <f t="shared" si="294"/>
        <v>250</v>
      </c>
      <c r="I225" s="13">
        <f t="shared" si="294"/>
        <v>300</v>
      </c>
      <c r="J225" s="13">
        <f t="shared" si="294"/>
        <v>300</v>
      </c>
      <c r="K225" s="13">
        <f t="shared" ref="K225:L225" si="295">K226+K227+K228</f>
        <v>300</v>
      </c>
      <c r="L225" s="13">
        <f t="shared" si="295"/>
        <v>0</v>
      </c>
      <c r="M225" s="13">
        <f t="shared" si="294"/>
        <v>2200</v>
      </c>
      <c r="N225" s="1"/>
      <c r="O225" s="1"/>
      <c r="P225" s="1"/>
      <c r="Q225" s="1"/>
      <c r="R225" s="1"/>
    </row>
    <row r="226" spans="1:21" ht="18" x14ac:dyDescent="0.25">
      <c r="A226" s="11">
        <v>214</v>
      </c>
      <c r="B226" s="24"/>
      <c r="C226" s="14" t="s">
        <v>8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f>I226</f>
        <v>0</v>
      </c>
      <c r="K226" s="15">
        <f t="shared" ref="K226:L227" si="296">J226</f>
        <v>0</v>
      </c>
      <c r="L226" s="15">
        <f t="shared" si="296"/>
        <v>0</v>
      </c>
      <c r="M226" s="15">
        <f>J226*6+I226+H226+G226+F226+E226+D226</f>
        <v>0</v>
      </c>
      <c r="N226" s="1"/>
      <c r="O226" s="1"/>
      <c r="P226" s="1"/>
      <c r="Q226" s="1"/>
      <c r="R226" s="1"/>
    </row>
    <row r="227" spans="1:21" ht="18" x14ac:dyDescent="0.25">
      <c r="A227" s="11">
        <v>215</v>
      </c>
      <c r="B227" s="24"/>
      <c r="C227" s="14" t="s">
        <v>9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f t="shared" ref="J227" si="297">I227</f>
        <v>0</v>
      </c>
      <c r="K227" s="15">
        <f t="shared" si="296"/>
        <v>0</v>
      </c>
      <c r="L227" s="15">
        <f t="shared" si="296"/>
        <v>0</v>
      </c>
      <c r="M227" s="15">
        <f t="shared" ref="M227" si="298">J227*6+I227+H227+G227+F227+E227+D227</f>
        <v>0</v>
      </c>
      <c r="N227" s="1"/>
      <c r="O227" s="1"/>
      <c r="P227" s="1"/>
      <c r="Q227" s="1"/>
      <c r="R227" s="1"/>
    </row>
    <row r="228" spans="1:21" ht="18" x14ac:dyDescent="0.25">
      <c r="A228" s="11">
        <v>216</v>
      </c>
      <c r="B228" s="25"/>
      <c r="C228" s="14" t="s">
        <v>10</v>
      </c>
      <c r="D228" s="15">
        <v>400</v>
      </c>
      <c r="E228" s="15">
        <v>200</v>
      </c>
      <c r="F228" s="15">
        <v>200</v>
      </c>
      <c r="G228" s="15">
        <v>250</v>
      </c>
      <c r="H228" s="15">
        <v>250</v>
      </c>
      <c r="I228" s="15">
        <v>300</v>
      </c>
      <c r="J228" s="15">
        <v>300</v>
      </c>
      <c r="K228" s="15">
        <v>300</v>
      </c>
      <c r="L228" s="15">
        <v>0</v>
      </c>
      <c r="M228" s="15">
        <f>SUM(D228:L228)</f>
        <v>2200</v>
      </c>
      <c r="N228" s="1"/>
      <c r="O228" s="1"/>
      <c r="P228" s="1"/>
      <c r="Q228" s="1"/>
      <c r="R228" s="1"/>
    </row>
    <row r="229" spans="1:21" ht="18" x14ac:dyDescent="0.25">
      <c r="A229" s="11">
        <v>217</v>
      </c>
      <c r="B229" s="51" t="s">
        <v>74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3"/>
      <c r="N229" s="1"/>
      <c r="O229" s="1"/>
      <c r="P229" s="1"/>
      <c r="Q229" s="1"/>
      <c r="R229" s="1"/>
    </row>
    <row r="230" spans="1:21" ht="37.5" customHeight="1" x14ac:dyDescent="0.25">
      <c r="A230" s="11">
        <v>218</v>
      </c>
      <c r="B230" s="23" t="s">
        <v>73</v>
      </c>
      <c r="C230" s="12" t="s">
        <v>7</v>
      </c>
      <c r="D230" s="13">
        <f t="shared" ref="D230:E230" si="299">D231+D232+D233+D234</f>
        <v>2270340.5690000001</v>
      </c>
      <c r="E230" s="13">
        <f t="shared" si="299"/>
        <v>673947.14556999994</v>
      </c>
      <c r="F230" s="13">
        <f>F231+F232+F233+F234</f>
        <v>820248.57768199989</v>
      </c>
      <c r="G230" s="13">
        <f>G231+G232+G233+G234</f>
        <v>539483.86236200004</v>
      </c>
      <c r="H230" s="13">
        <f t="shared" ref="H230:I230" si="300">H231+H232+H233+H234</f>
        <v>535806.77142568002</v>
      </c>
      <c r="I230" s="13">
        <f t="shared" si="300"/>
        <v>531897.26576999994</v>
      </c>
      <c r="J230" s="13">
        <f>J231+J232+J233+J234</f>
        <v>535542.16476999992</v>
      </c>
      <c r="K230" s="13">
        <f t="shared" ref="K230:L230" si="301">K231+K232+K233+K234</f>
        <v>539356.06536999997</v>
      </c>
      <c r="L230" s="13">
        <f t="shared" si="301"/>
        <v>542992.31536999997</v>
      </c>
      <c r="M230" s="13">
        <f>M231+M232+M233+M234</f>
        <v>6989614.737319679</v>
      </c>
      <c r="N230" s="1"/>
      <c r="O230" s="1"/>
      <c r="P230" s="1"/>
      <c r="Q230" s="1"/>
      <c r="R230" s="1"/>
    </row>
    <row r="231" spans="1:21" ht="18" x14ac:dyDescent="0.25">
      <c r="A231" s="11">
        <v>219</v>
      </c>
      <c r="B231" s="24"/>
      <c r="C231" s="21" t="s">
        <v>8</v>
      </c>
      <c r="D231" s="15">
        <f>D80+D85+D90+D95+D100+D20+D25+D30+D35+D45+D50+D55+D60+D65+D70+D195+D200+D205+D210+D215+D170+D175+D180+D185+D110+D115+D120+D125+D220+D226+D160+D155+D150+D145+D140+D135</f>
        <v>135325.69999999998</v>
      </c>
      <c r="E231" s="15">
        <f t="shared" ref="E231:L231" si="302">E80+E85+E90+E95+E100+E20+E25+E30+E35+E45+E50+E55+E60+E65+E70+E195+E200+E205+E210+E215+E170+E175+E180+E185+E110+E115+E120+E125+E220+E226+E160+E155+E150+E145+E140+E135</f>
        <v>14056.4</v>
      </c>
      <c r="F231" s="15">
        <f t="shared" si="302"/>
        <v>13847.3</v>
      </c>
      <c r="G231" s="15">
        <f t="shared" si="302"/>
        <v>10121.299999999999</v>
      </c>
      <c r="H231" s="15">
        <f t="shared" si="302"/>
        <v>10121.299999999999</v>
      </c>
      <c r="I231" s="15">
        <f t="shared" si="302"/>
        <v>10121.299999999999</v>
      </c>
      <c r="J231" s="15">
        <f t="shared" si="302"/>
        <v>10121.299999999999</v>
      </c>
      <c r="K231" s="15">
        <f t="shared" si="302"/>
        <v>10121.299999999999</v>
      </c>
      <c r="L231" s="15">
        <f t="shared" si="302"/>
        <v>10121.299999999999</v>
      </c>
      <c r="M231" s="15">
        <f t="shared" ref="M231:M233" si="303">SUM(D231:L231)</f>
        <v>223957.1999999999</v>
      </c>
      <c r="N231" s="1"/>
      <c r="O231" s="1"/>
      <c r="P231" s="1"/>
      <c r="Q231" s="1"/>
      <c r="R231" s="1"/>
    </row>
    <row r="232" spans="1:21" ht="18" x14ac:dyDescent="0.25">
      <c r="A232" s="11">
        <v>220</v>
      </c>
      <c r="B232" s="24"/>
      <c r="C232" s="21" t="s">
        <v>9</v>
      </c>
      <c r="D232" s="15">
        <f t="shared" ref="D232:L234" si="304">D81+D86+D91+D96+D101+D21+D26+D31+D36+D46+D51+D56+D61+D66+D71+D196+D201+D206+D211+D216+D171+D176+D181+D186+D111+D116+D121+D126+D221+D227+D161+D156+D151+D146+D141+D136</f>
        <v>655176.1</v>
      </c>
      <c r="E232" s="15">
        <f t="shared" si="304"/>
        <v>213276.5</v>
      </c>
      <c r="F232" s="15">
        <f t="shared" si="304"/>
        <v>216782.2</v>
      </c>
      <c r="G232" s="15">
        <f t="shared" si="304"/>
        <v>216526.2</v>
      </c>
      <c r="H232" s="15">
        <f t="shared" si="304"/>
        <v>216526.2</v>
      </c>
      <c r="I232" s="15">
        <f t="shared" si="304"/>
        <v>216526.2</v>
      </c>
      <c r="J232" s="15">
        <f t="shared" si="304"/>
        <v>216526.2</v>
      </c>
      <c r="K232" s="15">
        <f t="shared" si="304"/>
        <v>216526.2</v>
      </c>
      <c r="L232" s="15">
        <f t="shared" si="304"/>
        <v>216526.2</v>
      </c>
      <c r="M232" s="15">
        <f t="shared" si="303"/>
        <v>2384392</v>
      </c>
      <c r="N232" s="1"/>
      <c r="O232" s="1"/>
      <c r="P232" s="1"/>
      <c r="Q232" s="1"/>
      <c r="R232" s="1"/>
    </row>
    <row r="233" spans="1:21" ht="18" x14ac:dyDescent="0.25">
      <c r="A233" s="11">
        <v>221</v>
      </c>
      <c r="B233" s="24"/>
      <c r="C233" s="21" t="s">
        <v>10</v>
      </c>
      <c r="D233" s="15">
        <f t="shared" si="304"/>
        <v>1478445.4430000002</v>
      </c>
      <c r="E233" s="15">
        <f t="shared" si="304"/>
        <v>446614.24556999997</v>
      </c>
      <c r="F233" s="15">
        <f t="shared" si="304"/>
        <v>589619.07768199989</v>
      </c>
      <c r="G233" s="15">
        <f t="shared" si="304"/>
        <v>312836.36236200004</v>
      </c>
      <c r="H233" s="15">
        <f t="shared" si="304"/>
        <v>309159.27142567997</v>
      </c>
      <c r="I233" s="15">
        <f t="shared" si="304"/>
        <v>305249.76577</v>
      </c>
      <c r="J233" s="15">
        <f t="shared" si="304"/>
        <v>308894.66476999992</v>
      </c>
      <c r="K233" s="15">
        <f t="shared" si="304"/>
        <v>312708.56536999997</v>
      </c>
      <c r="L233" s="15">
        <f t="shared" si="304"/>
        <v>316344.81536999997</v>
      </c>
      <c r="M233" s="15">
        <f t="shared" si="303"/>
        <v>4379872.2113196794</v>
      </c>
      <c r="N233" s="1"/>
      <c r="O233" s="1"/>
      <c r="P233" s="1"/>
      <c r="Q233" s="1"/>
      <c r="R233" s="1"/>
    </row>
    <row r="234" spans="1:21" ht="36" x14ac:dyDescent="0.25">
      <c r="A234" s="11">
        <v>222</v>
      </c>
      <c r="B234" s="25"/>
      <c r="C234" s="12" t="s">
        <v>34</v>
      </c>
      <c r="D234" s="15">
        <f t="shared" si="304"/>
        <v>1393.326</v>
      </c>
      <c r="E234" s="15">
        <f t="shared" si="304"/>
        <v>0</v>
      </c>
      <c r="F234" s="15">
        <f t="shared" si="304"/>
        <v>0</v>
      </c>
      <c r="G234" s="15">
        <f t="shared" si="304"/>
        <v>0</v>
      </c>
      <c r="H234" s="15">
        <f t="shared" si="304"/>
        <v>0</v>
      </c>
      <c r="I234" s="15">
        <f t="shared" si="304"/>
        <v>0</v>
      </c>
      <c r="J234" s="15">
        <f t="shared" si="304"/>
        <v>0</v>
      </c>
      <c r="K234" s="15">
        <f t="shared" si="304"/>
        <v>0</v>
      </c>
      <c r="L234" s="15">
        <f t="shared" si="304"/>
        <v>0</v>
      </c>
      <c r="M234" s="15">
        <f>SUM(D234:L234)</f>
        <v>1393.326</v>
      </c>
      <c r="N234" s="1"/>
      <c r="O234" s="1"/>
      <c r="P234" s="1"/>
      <c r="Q234" s="1"/>
      <c r="R234" s="1"/>
    </row>
    <row r="235" spans="1:21" ht="15.75" x14ac:dyDescent="0.25">
      <c r="A235" s="1"/>
      <c r="B235" s="22"/>
      <c r="C235" s="22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21" ht="15.75" x14ac:dyDescent="0.25">
      <c r="B236" s="22"/>
      <c r="C236" s="22"/>
    </row>
    <row r="238" spans="1:21" x14ac:dyDescent="0.25">
      <c r="G238" s="5"/>
      <c r="R238" t="s">
        <v>35</v>
      </c>
      <c r="U238" s="6">
        <f>M225+M219+M189+M164+M129+M104+M74+M39+M14</f>
        <v>6989614.7373196809</v>
      </c>
    </row>
  </sheetData>
  <mergeCells count="110">
    <mergeCell ref="B235:C235"/>
    <mergeCell ref="B236:C236"/>
    <mergeCell ref="B113:M113"/>
    <mergeCell ref="B118:M118"/>
    <mergeCell ref="B123:M123"/>
    <mergeCell ref="B218:M218"/>
    <mergeCell ref="B193:M193"/>
    <mergeCell ref="B198:M198"/>
    <mergeCell ref="B203:M203"/>
    <mergeCell ref="B208:M208"/>
    <mergeCell ref="B178:M178"/>
    <mergeCell ref="B183:M183"/>
    <mergeCell ref="B163:M163"/>
    <mergeCell ref="B168:M168"/>
    <mergeCell ref="B173:M173"/>
    <mergeCell ref="B224:M224"/>
    <mergeCell ref="B230:B234"/>
    <mergeCell ref="B128:M128"/>
    <mergeCell ref="B129:B132"/>
    <mergeCell ref="B133:M133"/>
    <mergeCell ref="B134:B137"/>
    <mergeCell ref="B138:M138"/>
    <mergeCell ref="B169:B172"/>
    <mergeCell ref="B164:B167"/>
    <mergeCell ref="A5:M5"/>
    <mergeCell ref="B229:M229"/>
    <mergeCell ref="I10:I11"/>
    <mergeCell ref="J10:J11"/>
    <mergeCell ref="D10:D11"/>
    <mergeCell ref="E10:E11"/>
    <mergeCell ref="B43:M43"/>
    <mergeCell ref="B48:M48"/>
    <mergeCell ref="B213:M213"/>
    <mergeCell ref="B58:M58"/>
    <mergeCell ref="B63:M63"/>
    <mergeCell ref="B68:M68"/>
    <mergeCell ref="B188:M188"/>
    <mergeCell ref="B73:M73"/>
    <mergeCell ref="B78:M78"/>
    <mergeCell ref="B83:M83"/>
    <mergeCell ref="B13:M13"/>
    <mergeCell ref="A6:M6"/>
    <mergeCell ref="A7:M7"/>
    <mergeCell ref="A9:A11"/>
    <mergeCell ref="B9:B11"/>
    <mergeCell ref="C9:C11"/>
    <mergeCell ref="F10:F11"/>
    <mergeCell ref="G10:G11"/>
    <mergeCell ref="H10:H11"/>
    <mergeCell ref="M9:M11"/>
    <mergeCell ref="D9:L9"/>
    <mergeCell ref="K10:K11"/>
    <mergeCell ref="L10:L11"/>
    <mergeCell ref="B53:M53"/>
    <mergeCell ref="B44:B47"/>
    <mergeCell ref="B34:B37"/>
    <mergeCell ref="B14:B17"/>
    <mergeCell ref="B39:B42"/>
    <mergeCell ref="B49:B52"/>
    <mergeCell ref="B18:M18"/>
    <mergeCell ref="B28:M28"/>
    <mergeCell ref="B33:M33"/>
    <mergeCell ref="B38:M38"/>
    <mergeCell ref="B23:M23"/>
    <mergeCell ref="B19:B22"/>
    <mergeCell ref="B24:B27"/>
    <mergeCell ref="B29:B32"/>
    <mergeCell ref="B54:B57"/>
    <mergeCell ref="B59:B62"/>
    <mergeCell ref="B64:B67"/>
    <mergeCell ref="B69:B72"/>
    <mergeCell ref="B74:B77"/>
    <mergeCell ref="B79:B82"/>
    <mergeCell ref="B84:B87"/>
    <mergeCell ref="B89:B92"/>
    <mergeCell ref="B99:B102"/>
    <mergeCell ref="B94:B97"/>
    <mergeCell ref="B139:B142"/>
    <mergeCell ref="B143:M143"/>
    <mergeCell ref="B144:B147"/>
    <mergeCell ref="B148:M148"/>
    <mergeCell ref="B149:B152"/>
    <mergeCell ref="B88:M88"/>
    <mergeCell ref="B93:M93"/>
    <mergeCell ref="B98:M98"/>
    <mergeCell ref="B103:M103"/>
    <mergeCell ref="K1:M1"/>
    <mergeCell ref="K2:M2"/>
    <mergeCell ref="K3:M3"/>
    <mergeCell ref="B219:B223"/>
    <mergeCell ref="B225:B228"/>
    <mergeCell ref="B194:B197"/>
    <mergeCell ref="B199:B202"/>
    <mergeCell ref="B204:B207"/>
    <mergeCell ref="B209:B212"/>
    <mergeCell ref="B214:B217"/>
    <mergeCell ref="B174:B177"/>
    <mergeCell ref="B179:B182"/>
    <mergeCell ref="B184:B187"/>
    <mergeCell ref="B189:B192"/>
    <mergeCell ref="B104:B107"/>
    <mergeCell ref="B109:B112"/>
    <mergeCell ref="B114:B117"/>
    <mergeCell ref="B119:B122"/>
    <mergeCell ref="B124:B127"/>
    <mergeCell ref="B108:M108"/>
    <mergeCell ref="B153:M153"/>
    <mergeCell ref="B154:B157"/>
    <mergeCell ref="B159:B162"/>
    <mergeCell ref="B158:M158"/>
  </mergeCells>
  <pageMargins left="0.78740157480314965" right="0.23622047244094491" top="0.48258928571428572" bottom="0.74803149606299213" header="0.31496062992125984" footer="0.31496062992125984"/>
  <pageSetup paperSize="9" scale="50" firstPageNumber="2" fitToHeight="15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2022-11-03T05:36:06Z</dcterms:modified>
</cp:coreProperties>
</file>