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Отчет о совместимости" sheetId="2" state="visible" r:id="rId3"/>
  </sheets>
  <definedNames>
    <definedName function="false" hidden="false" localSheetId="0" name="_xlnm.Print_Area" vbProcedure="false">Лист1!$A$1:$M$217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89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Admin:
</t>
        </r>
      </text>
    </comment>
    <comment ref="A94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<sst xmlns="http://schemas.openxmlformats.org/spreadsheetml/2006/main" count="292" uniqueCount="121">
  <si>
    <t xml:space="preserve">Приложение
к постановлению 
администрации городского 
округа ЗАТО Свободный                                                      от «22» июня 2023 г. №371</t>
  </si>
  <si>
    <t xml:space="preserve">ПЛАН</t>
  </si>
  <si>
    <t xml:space="preserve">мероприятий по выполнению муниципальной  программы </t>
  </si>
  <si>
    <t xml:space="preserve">«Развитие городского хозяйства»</t>
  </si>
  <si>
    <t xml:space="preserve">№ строки</t>
  </si>
  <si>
    <t xml:space="preserve">Наименование мероприятия/ источники расходов на финансирование</t>
  </si>
  <si>
    <t xml:space="preserve">Исполнители (соисполнители) мероприятий</t>
  </si>
  <si>
    <t xml:space="preserve">Объем расходов на выполнение мероприятий за счет всех источников ресурсного обеспечения, тыс.рублей</t>
  </si>
  <si>
    <t xml:space="preserve">Номер строки целевых показателей, на достижение которых направлены мероприятия</t>
  </si>
  <si>
    <t xml:space="preserve">Всего</t>
  </si>
  <si>
    <t xml:space="preserve">1.</t>
  </si>
  <si>
    <t xml:space="preserve">Всего по муниципальной  программе, в том числе:       </t>
  </si>
  <si>
    <t xml:space="preserve">Администрация городского округа ЗАТО Свободный, МКУ «СМЗ»</t>
  </si>
  <si>
    <t xml:space="preserve">федеральный бюджет</t>
  </si>
  <si>
    <t xml:space="preserve">областной бюджет</t>
  </si>
  <si>
    <t xml:space="preserve">местный бюджет</t>
  </si>
  <si>
    <t xml:space="preserve">внебюджетные  источники</t>
  </si>
  <si>
    <t xml:space="preserve">1.1.</t>
  </si>
  <si>
    <t xml:space="preserve">Капитальные вложения                                            </t>
  </si>
  <si>
    <t xml:space="preserve">1.2.</t>
  </si>
  <si>
    <t xml:space="preserve">Научно-исследовательские и опытно-конструкторские работы</t>
  </si>
  <si>
    <t xml:space="preserve">1.3.</t>
  </si>
  <si>
    <t xml:space="preserve">Прочие нужды                              </t>
  </si>
  <si>
    <t xml:space="preserve">2.</t>
  </si>
  <si>
    <r>
      <rPr>
        <b val="true"/>
        <sz val="14"/>
        <rFont val="Times New Roman"/>
        <family val="1"/>
        <charset val="204"/>
      </rPr>
      <t xml:space="preserve">Всего по подпрограмме 1 «Обеспечение качества условий проживания населения и улучшения жилищных условий»                                </t>
    </r>
    <r>
      <rPr>
        <b val="true"/>
        <sz val="10"/>
        <rFont val="Times New Roman"/>
        <family val="1"/>
        <charset val="204"/>
      </rPr>
      <t xml:space="preserve"> </t>
    </r>
  </si>
  <si>
    <t xml:space="preserve">Администрация городского округа ЗАТО Свободный </t>
  </si>
  <si>
    <t xml:space="preserve">2.1.</t>
  </si>
  <si>
    <t xml:space="preserve">Всего по направлению «Капитальные вложения», в том числе</t>
  </si>
  <si>
    <t xml:space="preserve">2.2.</t>
  </si>
  <si>
    <t xml:space="preserve">Всего по направлению «Научно-исследовательские и опытно-конструкторские работы», в том числе:</t>
  </si>
  <si>
    <t xml:space="preserve">2.3.</t>
  </si>
  <si>
    <r>
      <rPr>
        <sz val="12"/>
        <rFont val="Times New Roman"/>
        <family val="1"/>
        <charset val="204"/>
      </rPr>
      <t xml:space="preserve">Всего по направлению «Прочие нужды» в том числе:                                  </t>
    </r>
    <r>
      <rPr>
        <b val="true"/>
        <sz val="10"/>
        <rFont val="Times New Roman"/>
        <family val="1"/>
        <charset val="204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</si>
  <si>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</si>
  <si>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</si>
  <si>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 xml:space="preserve">2.3.1.</t>
  </si>
  <si>
    <t xml:space="preserve">Обеспечение проведения  ремонта в муниципальном жилищном фонде.                                 </t>
  </si>
  <si>
    <t xml:space="preserve">П.5</t>
  </si>
  <si>
    <t xml:space="preserve">внебюджетные источники</t>
  </si>
  <si>
    <t xml:space="preserve"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</si>
  <si>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</si>
  <si>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 xml:space="preserve">П.6</t>
  </si>
  <si>
    <t xml:space="preserve">Задача 2. Исполнение иных полномочий в жилищной сфере</t>
  </si>
  <si>
    <t xml:space="preserve">2.3.3.</t>
  </si>
  <si>
    <t xml:space="preserve">Обеспечение исполнения иных полномочий в жилищной сфере</t>
  </si>
  <si>
    <t xml:space="preserve">П.8</t>
  </si>
  <si>
    <t xml:space="preserve">3.</t>
  </si>
  <si>
    <t xml:space="preserve">Всего по подпрограмме 2   «Развитие коммунальной инфраструктуры»           </t>
  </si>
  <si>
    <t xml:space="preserve">3.1.</t>
  </si>
  <si>
    <r>
      <rPr>
        <sz val="12"/>
        <rFont val="Times New Roman"/>
        <family val="1"/>
        <charset val="204"/>
      </rPr>
      <t xml:space="preserve">Всего по направлению «Капитальные вложения», в том числе                                                  </t>
    </r>
    <r>
      <rPr>
        <b val="true"/>
        <sz val="10"/>
        <rFont val="Times New Roman"/>
        <family val="1"/>
        <charset val="204"/>
      </rPr>
      <t xml:space="preserve"> </t>
    </r>
  </si>
  <si>
    <t xml:space="preserve">3.1.1.</t>
  </si>
  <si>
    <t xml:space="preserve">Строительство комплекса очистных сооружений бытовой канализации</t>
  </si>
  <si>
    <t xml:space="preserve">Администрация городского округа ЗАТО Свободный</t>
  </si>
  <si>
    <t xml:space="preserve">П.13</t>
  </si>
  <si>
    <t xml:space="preserve"> </t>
  </si>
  <si>
    <t xml:space="preserve">3.1.2.</t>
  </si>
  <si>
    <t xml:space="preserve">Модернизация объекта водоподготовки на насосной станции третьего подъема городского округа ЗАТО Свободный Свердловской области с внедрением озоно­ сорбционной технологии
</t>
  </si>
  <si>
    <t xml:space="preserve">П.12</t>
  </si>
  <si>
    <t xml:space="preserve">3.1.3.</t>
  </si>
  <si>
    <t xml:space="preserve">Строительство коллектора от КНС до строящихся очистных сооружений бытовой канализации</t>
  </si>
  <si>
    <t xml:space="preserve">3.1.4.</t>
  </si>
  <si>
    <t xml:space="preserve">Субсидия из бюджета городского округа ЗАТО Свободный Муниципальному унитарному предприятию «Свободный Водоканал»  городского округа ЗАТО Свободный 
Свердловской области в целях формирования уставного фонда
</t>
  </si>
  <si>
    <t xml:space="preserve">3.2.</t>
  </si>
  <si>
    <t xml:space="preserve">3.3.</t>
  </si>
  <si>
    <t xml:space="preserve">Всего по направлению «Прочие нужды» в том числе:     </t>
  </si>
  <si>
    <t xml:space="preserve">Цель 2. Повышение надежности систем и качества предоставляемых коммунальных услуг</t>
  </si>
  <si>
    <t xml:space="preserve">Задача 3. Обеспечение развития коммунальных систем и повышение качества предоставляемых коммунальных услуг</t>
  </si>
  <si>
    <t xml:space="preserve">3.3.1.</t>
  </si>
  <si>
    <r>
      <rPr>
        <sz val="12"/>
        <rFont val="Times New Roman"/>
        <family val="1"/>
        <charset val="204"/>
      </rPr>
      <t xml:space="preserve">Обеспечение проведения капитального ремонта, содержание, модернизация  объектов коммунальной инфраструктуры в сфере водоснабжения, теплоснабжения, энергоснабжения   </t>
    </r>
    <r>
      <rPr>
        <b val="true"/>
        <sz val="10"/>
        <rFont val="Times New Roman"/>
        <family val="1"/>
        <charset val="204"/>
      </rPr>
      <t xml:space="preserve"> </t>
    </r>
  </si>
  <si>
    <t xml:space="preserve">П.12            П.14          </t>
  </si>
  <si>
    <t xml:space="preserve">Задача 4.  Повышение энергоэффективности использования энергетических ресурсов в коммунальной сфере</t>
  </si>
  <si>
    <t xml:space="preserve">3.3.2.</t>
  </si>
  <si>
    <t xml:space="preserve">Обеспечение исполнения иных полномочий в сфере коммунального хозяйства</t>
  </si>
  <si>
    <t xml:space="preserve">Администрация городского округа ЗАТО Свободный  </t>
  </si>
  <si>
    <t xml:space="preserve">4.</t>
  </si>
  <si>
    <t xml:space="preserve">Всего по подпрограмме 3  «Формирование современной городской среды»  </t>
  </si>
  <si>
    <t xml:space="preserve">4.1.</t>
  </si>
  <si>
    <t xml:space="preserve">4.1.1.</t>
  </si>
  <si>
    <t xml:space="preserve">Модернизация системы уличного освещения городского округа ЗАТО Свободный
</t>
  </si>
  <si>
    <t xml:space="preserve">4.2.</t>
  </si>
  <si>
    <t xml:space="preserve">4.3.</t>
  </si>
  <si>
    <t xml:space="preserve">Всего по направлению «Прочие нужды» в том числе:                </t>
  </si>
  <si>
    <t xml:space="preserve">Цель 3.  Повышение уровня благоустройства городского округа 
</t>
  </si>
  <si>
    <t xml:space="preserve">Задача 5. Обеспечение санитарно-эпидемиологического состояния и благоустройства территории городского округа</t>
  </si>
  <si>
    <t xml:space="preserve">4.3.1.</t>
  </si>
  <si>
    <t xml:space="preserve">Обеспечение выполнения благоустройства территории и санитарно-эпидемиологического состояния</t>
  </si>
  <si>
    <t xml:space="preserve">Администрация городского округа ЗАТО Свободный, МКУ "СМЗ"</t>
  </si>
  <si>
    <t xml:space="preserve">П.20</t>
  </si>
  <si>
    <t xml:space="preserve">5.</t>
  </si>
  <si>
    <t xml:space="preserve">Всего по подпрограмме  4   «Развитие дорожной деятельности»                             </t>
  </si>
  <si>
    <t xml:space="preserve">5.1.</t>
  </si>
  <si>
    <t xml:space="preserve">5.2.</t>
  </si>
  <si>
    <t xml:space="preserve">5.3.</t>
  </si>
  <si>
    <r>
      <rPr>
        <sz val="12"/>
        <rFont val="Times New Roman"/>
        <family val="1"/>
        <charset val="204"/>
      </rPr>
      <t xml:space="preserve">Всего по направлению «Прочие нужды» в том числе:                    </t>
    </r>
    <r>
      <rPr>
        <b val="true"/>
        <sz val="10"/>
        <rFont val="Times New Roman"/>
        <family val="1"/>
        <charset val="204"/>
      </rPr>
      <t xml:space="preserve"> </t>
    </r>
  </si>
  <si>
    <t xml:space="preserve">Цель 4. Сохранение и развитие автомобильных дорог и улично-дорожной сети</t>
  </si>
  <si>
    <t xml:space="preserve">Задача 6. Обеспечение проведения ремонта и повышения качества содержания автомобильных дорог и улично-дорожной сети</t>
  </si>
  <si>
    <t xml:space="preserve">5.3.1.</t>
  </si>
  <si>
    <t xml:space="preserve">Приведение пешеходных переходов в соответствии с требованиями национальных стандартов</t>
  </si>
  <si>
    <t xml:space="preserve">5.3.2.</t>
  </si>
  <si>
    <t xml:space="preserve">Обеспечение содержания  дорог и улично-дорожной сети  </t>
  </si>
  <si>
    <t xml:space="preserve">П.26</t>
  </si>
  <si>
    <t xml:space="preserve">5.3.3.</t>
  </si>
  <si>
    <t xml:space="preserve">Ремонт улично-дорожной сети                  </t>
  </si>
  <si>
    <t xml:space="preserve">П.27</t>
  </si>
  <si>
    <t xml:space="preserve">6.</t>
  </si>
  <si>
    <t xml:space="preserve">Всего по подпрограмме  5 «Энергосбережение и повышение энергоэффективности  систем коммунальной инфраструктуры»                              </t>
  </si>
  <si>
    <t xml:space="preserve">6.1.</t>
  </si>
  <si>
    <t xml:space="preserve">Цель 5. Повышение энергоэффективности систем коммунальной инфраструктуры</t>
  </si>
  <si>
    <t xml:space="preserve">Задача 7.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</si>
  <si>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 xml:space="preserve">6.1.1.</t>
  </si>
  <si>
    <t xml:space="preserve">Модернизация системы уличного освещения городского округа ЗАТО Свободный</t>
  </si>
  <si>
    <t xml:space="preserve">П.32               П.35</t>
  </si>
  <si>
    <t xml:space="preserve">6.2.</t>
  </si>
  <si>
    <t xml:space="preserve">6.3.</t>
  </si>
  <si>
    <t xml:space="preserve">Отчет о совместимости для План мероприятий МП Развитие городского хозяйства 2023-2030.xls</t>
  </si>
  <si>
    <t xml:space="preserve">Дата отчета: 10.04.2023 19:35</t>
  </si>
  <si>
    <t xml:space="preserve">Если вы сохраните книгу в прежнем формате или откроете в более ранней версии Microsoft Excel, приведенные функции будут недоступны.</t>
  </si>
  <si>
    <t xml:space="preserve">Несущественная потеря точности</t>
  </si>
  <si>
    <t xml:space="preserve">Число экземпляров</t>
  </si>
  <si>
    <t xml:space="preserve">Версия</t>
  </si>
  <si>
    <t xml:space="preserve"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</si>
  <si>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Excel 97–2003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</si>
</sst>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.0"/>
    <numFmt numFmtId="167" formatCode="0.0"/>
    <numFmt numFmtId="168" formatCode="dd/mmm"/>
    <numFmt numFmtId="169" formatCode="#,##0.00"/>
    <numFmt numFmtId="170" formatCode="@"/>
    <numFmt numFmtId="171" formatCode="_-* #,##0.00_р_._-;\-* #,##0.00_р_._-;_-* \-??_р_._-;_-@_-"/>
    <numFmt numFmtId="172" formatCode="#,##0.0_ ;\-#,##0.0\ "/>
  </numFmts>
  <fonts count="13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 val="true"/>
      <sz val="8"/>
      <color rgb="FF000000"/>
      <name val="Tahoma"/>
      <family val="2"/>
      <charset val="204"/>
    </font>
    <font>
      <b val="true"/>
      <sz val="10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2F2F2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1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5" fillId="0" borderId="2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1" fontId="5" fillId="0" borderId="2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266"/>
  <sheetViews>
    <sheetView showFormulas="false" showGridLines="true" showRowColHeaders="true" showZeros="true" rightToLeft="false" tabSelected="true" showOutlineSymbols="true" defaultGridColor="true" view="normal" topLeftCell="A193" colorId="64" zoomScale="75" zoomScaleNormal="75" zoomScalePageLayoutView="100" workbookViewId="0">
      <selection pane="topLeft" activeCell="K2" activeCellId="0" sqref="K2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7.29"/>
    <col collapsed="false" customWidth="true" hidden="false" outlineLevel="0" max="2" min="2" style="1" width="41.71"/>
    <col collapsed="false" customWidth="true" hidden="false" outlineLevel="0" max="3" min="3" style="1" width="19.29"/>
    <col collapsed="false" customWidth="true" hidden="false" outlineLevel="0" max="4" min="4" style="1" width="20.71"/>
    <col collapsed="false" customWidth="true" hidden="false" outlineLevel="0" max="5" min="5" style="1" width="15.42"/>
    <col collapsed="false" customWidth="true" hidden="false" outlineLevel="0" max="6" min="6" style="1" width="12.57"/>
    <col collapsed="false" customWidth="true" hidden="false" outlineLevel="0" max="7" min="7" style="2" width="13.14"/>
    <col collapsed="false" customWidth="true" hidden="false" outlineLevel="0" max="8" min="8" style="1" width="11.14"/>
    <col collapsed="false" customWidth="true" hidden="false" outlineLevel="0" max="9" min="9" style="1" width="11.57"/>
    <col collapsed="false" customWidth="true" hidden="false" outlineLevel="0" max="10" min="10" style="2" width="13.01"/>
    <col collapsed="false" customWidth="true" hidden="false" outlineLevel="0" max="11" min="11" style="2" width="12.71"/>
    <col collapsed="false" customWidth="true" hidden="false" outlineLevel="0" max="12" min="12" style="1" width="10.99"/>
    <col collapsed="false" customWidth="true" hidden="false" outlineLevel="0" max="13" min="13" style="1" width="14.01"/>
    <col collapsed="false" customWidth="true" hidden="false" outlineLevel="0" max="14" min="14" style="1" width="26.85"/>
    <col collapsed="false" customWidth="false" hidden="false" outlineLevel="0" max="1024" min="15" style="1" width="9.14"/>
  </cols>
  <sheetData>
    <row r="1" s="2" customFormat="true" ht="12" hidden="false" customHeight="true" outlineLevel="0" collapsed="false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5"/>
      <c r="M1" s="5"/>
    </row>
    <row r="2" s="2" customFormat="true" ht="87" hidden="false" customHeight="true" outlineLevel="0" collapsed="false">
      <c r="A2" s="3"/>
      <c r="B2" s="6"/>
      <c r="C2" s="6"/>
      <c r="D2" s="6"/>
      <c r="E2" s="6"/>
      <c r="F2" s="7"/>
      <c r="G2" s="7"/>
      <c r="H2" s="7"/>
      <c r="I2" s="7"/>
      <c r="J2" s="7"/>
      <c r="K2" s="8" t="s">
        <v>0</v>
      </c>
      <c r="L2" s="8"/>
      <c r="M2" s="8"/>
    </row>
    <row r="3" s="2" customFormat="true" ht="18.75" hidden="false" customHeight="true" outlineLevel="0" collapsed="false">
      <c r="A3" s="3"/>
      <c r="B3" s="6"/>
      <c r="C3" s="6"/>
      <c r="D3" s="6"/>
      <c r="E3" s="6"/>
      <c r="F3" s="7"/>
      <c r="G3" s="7"/>
      <c r="H3" s="7"/>
      <c r="I3" s="7"/>
      <c r="J3" s="7"/>
      <c r="K3" s="7"/>
      <c r="L3" s="9"/>
      <c r="M3" s="9"/>
    </row>
    <row r="4" s="2" customFormat="true" ht="15.75" hidden="false" customHeight="true" outlineLevel="0" collapsed="false">
      <c r="A4" s="3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2" customFormat="true" ht="15.75" hidden="false" customHeight="true" outlineLevel="0" collapsed="false">
      <c r="A5" s="3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="2" customFormat="true" ht="15.75" hidden="false" customHeight="true" outlineLevel="0" collapsed="false">
      <c r="A6" s="3"/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="2" customFormat="true" ht="15.75" hidden="false" customHeight="false" outlineLevel="0" collapsed="false">
      <c r="A7" s="3"/>
      <c r="B7" s="6"/>
      <c r="C7" s="10"/>
      <c r="D7" s="10"/>
      <c r="E7" s="10"/>
      <c r="F7" s="10"/>
      <c r="G7" s="10"/>
      <c r="H7" s="10"/>
      <c r="I7" s="10"/>
      <c r="J7" s="11"/>
      <c r="K7" s="11"/>
      <c r="L7" s="11"/>
      <c r="M7" s="6"/>
    </row>
    <row r="8" s="2" customFormat="true" ht="134.25" hidden="false" customHeight="true" outlineLevel="0" collapsed="false">
      <c r="A8" s="12" t="s">
        <v>4</v>
      </c>
      <c r="B8" s="12" t="s">
        <v>5</v>
      </c>
      <c r="C8" s="12" t="s">
        <v>6</v>
      </c>
      <c r="D8" s="12" t="s">
        <v>7</v>
      </c>
      <c r="E8" s="12"/>
      <c r="F8" s="12"/>
      <c r="G8" s="12"/>
      <c r="H8" s="12"/>
      <c r="I8" s="12"/>
      <c r="J8" s="12"/>
      <c r="K8" s="12"/>
      <c r="L8" s="12"/>
      <c r="M8" s="13" t="s">
        <v>8</v>
      </c>
    </row>
    <row r="9" s="2" customFormat="true" ht="19.5" hidden="false" customHeight="true" outlineLevel="0" collapsed="false">
      <c r="A9" s="12"/>
      <c r="B9" s="12"/>
      <c r="C9" s="12"/>
      <c r="D9" s="13" t="s">
        <v>9</v>
      </c>
      <c r="E9" s="13" t="n">
        <v>2023</v>
      </c>
      <c r="F9" s="13" t="n">
        <v>2024</v>
      </c>
      <c r="G9" s="13" t="n">
        <v>2025</v>
      </c>
      <c r="H9" s="13" t="n">
        <v>2026</v>
      </c>
      <c r="I9" s="13" t="n">
        <v>2027</v>
      </c>
      <c r="J9" s="13" t="n">
        <v>2028</v>
      </c>
      <c r="K9" s="13" t="n">
        <v>2029</v>
      </c>
      <c r="L9" s="13" t="n">
        <v>2030</v>
      </c>
      <c r="M9" s="13"/>
    </row>
    <row r="10" s="2" customFormat="true" ht="15.75" hidden="false" customHeight="false" outlineLevel="0" collapsed="false">
      <c r="A10" s="13"/>
      <c r="B10" s="13" t="n">
        <v>2</v>
      </c>
      <c r="C10" s="14" t="n">
        <v>3</v>
      </c>
      <c r="D10" s="13" t="n">
        <v>4</v>
      </c>
      <c r="E10" s="13" t="n">
        <v>5</v>
      </c>
      <c r="F10" s="13" t="n">
        <v>6</v>
      </c>
      <c r="G10" s="13" t="n">
        <v>7</v>
      </c>
      <c r="H10" s="13" t="n">
        <v>8</v>
      </c>
      <c r="I10" s="13" t="n">
        <v>9</v>
      </c>
      <c r="J10" s="13" t="n">
        <v>10</v>
      </c>
      <c r="K10" s="13" t="n">
        <v>11</v>
      </c>
      <c r="L10" s="13" t="n">
        <v>12</v>
      </c>
      <c r="M10" s="13" t="n">
        <v>14</v>
      </c>
    </row>
    <row r="11" s="2" customFormat="true" ht="78" hidden="false" customHeight="true" outlineLevel="0" collapsed="false">
      <c r="A11" s="15" t="s">
        <v>10</v>
      </c>
      <c r="B11" s="16" t="s">
        <v>11</v>
      </c>
      <c r="C11" s="17" t="s">
        <v>12</v>
      </c>
      <c r="D11" s="18" t="n">
        <f aca="false">SUM(D12:D15)</f>
        <v>699231.64244</v>
      </c>
      <c r="E11" s="18" t="n">
        <f aca="false">SUM(E13:E15)</f>
        <v>359600.70398</v>
      </c>
      <c r="F11" s="18" t="n">
        <f aca="false">SUM(F12:F15)</f>
        <v>156382.43046</v>
      </c>
      <c r="G11" s="18" t="n">
        <f aca="false">SUM(G12:G15)</f>
        <v>37236.583</v>
      </c>
      <c r="H11" s="18" t="n">
        <f aca="false">SUM(H12:H15)</f>
        <v>29202.383</v>
      </c>
      <c r="I11" s="18" t="n">
        <f aca="false">SUM(I12:I15)</f>
        <v>29202.383</v>
      </c>
      <c r="J11" s="18" t="n">
        <f aca="false">SUM(J12:J15)</f>
        <v>29202.393</v>
      </c>
      <c r="K11" s="18" t="n">
        <f aca="false">SUM(K12:K15)</f>
        <v>29202.383</v>
      </c>
      <c r="L11" s="18" t="n">
        <f aca="false">SUM(L12:L15)</f>
        <v>29202.383</v>
      </c>
      <c r="M11" s="19"/>
      <c r="N11" s="20"/>
      <c r="O11" s="21"/>
    </row>
    <row r="12" s="2" customFormat="true" ht="17.25" hidden="false" customHeight="true" outlineLevel="0" collapsed="false">
      <c r="A12" s="22"/>
      <c r="B12" s="13" t="s">
        <v>13</v>
      </c>
      <c r="C12" s="14"/>
      <c r="D12" s="23" t="n">
        <f aca="false">SUM(D17+D22+D27)</f>
        <v>0</v>
      </c>
      <c r="E12" s="23" t="n">
        <f aca="false">SUM(E32+E70+E123+E155)</f>
        <v>0</v>
      </c>
      <c r="F12" s="23" t="n">
        <f aca="false">SUM(F32+F70+F123+F155)</f>
        <v>0</v>
      </c>
      <c r="G12" s="23" t="n">
        <f aca="false">SUM(G32+G70+G123+G155)</f>
        <v>0</v>
      </c>
      <c r="H12" s="23" t="n">
        <f aca="false">SUM(H32+H70+H123+H155)</f>
        <v>0</v>
      </c>
      <c r="I12" s="23" t="n">
        <f aca="false">SUM(I32+I70+I123+I155)</f>
        <v>0</v>
      </c>
      <c r="J12" s="23" t="n">
        <f aca="false">SUM(J32+J70+J123+J155)</f>
        <v>0</v>
      </c>
      <c r="K12" s="23" t="n">
        <f aca="false">SUM(K32+K70+K123+K155)</f>
        <v>0</v>
      </c>
      <c r="L12" s="23" t="n">
        <f aca="false">SUM(L32+L70+L123+L155)</f>
        <v>0</v>
      </c>
      <c r="M12" s="13"/>
      <c r="N12" s="20"/>
      <c r="O12" s="21"/>
    </row>
    <row r="13" s="2" customFormat="true" ht="20.25" hidden="false" customHeight="true" outlineLevel="0" collapsed="false">
      <c r="A13" s="22"/>
      <c r="B13" s="13" t="s">
        <v>14</v>
      </c>
      <c r="C13" s="14"/>
      <c r="D13" s="23" t="n">
        <f aca="false">SUM(D18+D23+D28)</f>
        <v>244164.1</v>
      </c>
      <c r="E13" s="23" t="n">
        <f aca="false">SUM(E33+E71+E124+E156)</f>
        <v>152581.4</v>
      </c>
      <c r="F13" s="23" t="n">
        <f aca="false">SUM(F33+F71+F124+F156+F193)</f>
        <v>83938</v>
      </c>
      <c r="G13" s="23" t="n">
        <f aca="false">SUM(G33+G71+G124+G156+G193)</f>
        <v>7644.7</v>
      </c>
      <c r="H13" s="23" t="n">
        <f aca="false">H18+H23+H28</f>
        <v>0</v>
      </c>
      <c r="I13" s="23" t="n">
        <f aca="false">I18+I23+I28</f>
        <v>0</v>
      </c>
      <c r="J13" s="23" t="n">
        <f aca="false">J18+J23+J28</f>
        <v>0</v>
      </c>
      <c r="K13" s="23" t="n">
        <f aca="false">K18+K23+K28</f>
        <v>0</v>
      </c>
      <c r="L13" s="23" t="n">
        <f aca="false">L18+L23+L28</f>
        <v>0</v>
      </c>
      <c r="M13" s="13"/>
      <c r="N13" s="20"/>
      <c r="O13" s="21"/>
    </row>
    <row r="14" s="2" customFormat="true" ht="17.25" hidden="false" customHeight="true" outlineLevel="0" collapsed="false">
      <c r="A14" s="22"/>
      <c r="B14" s="13" t="s">
        <v>15</v>
      </c>
      <c r="C14" s="14"/>
      <c r="D14" s="23" t="n">
        <f aca="false">SUM(E14:L14)</f>
        <v>455067.54244</v>
      </c>
      <c r="E14" s="23" t="n">
        <f aca="false">SUM(E19+E29+E24)</f>
        <v>207019.30398</v>
      </c>
      <c r="F14" s="23" t="n">
        <f aca="false">SUM(F19+F29+F24)</f>
        <v>72444.43046</v>
      </c>
      <c r="G14" s="23" t="n">
        <f aca="false">SUM(G19+G29+G24)</f>
        <v>29591.883</v>
      </c>
      <c r="H14" s="23" t="n">
        <f aca="false">SUM(H19+H29+H24)</f>
        <v>29202.383</v>
      </c>
      <c r="I14" s="23" t="n">
        <f aca="false">SUM(I19+I29+I24)</f>
        <v>29202.383</v>
      </c>
      <c r="J14" s="23" t="n">
        <f aca="false">SUM(J19+J29+J24)+0.01</f>
        <v>29202.393</v>
      </c>
      <c r="K14" s="23" t="n">
        <f aca="false">SUM(K19+K29+K24)</f>
        <v>29202.383</v>
      </c>
      <c r="L14" s="23" t="n">
        <f aca="false">SUM(L19+L29+L24)</f>
        <v>29202.383</v>
      </c>
      <c r="M14" s="13"/>
      <c r="N14" s="20"/>
      <c r="O14" s="21"/>
    </row>
    <row r="15" s="2" customFormat="true" ht="15.75" hidden="false" customHeight="true" outlineLevel="0" collapsed="false">
      <c r="A15" s="22"/>
      <c r="B15" s="13" t="s">
        <v>16</v>
      </c>
      <c r="C15" s="14"/>
      <c r="D15" s="23" t="n">
        <f aca="false">SUM(D20+D25+D30)</f>
        <v>0</v>
      </c>
      <c r="E15" s="23" t="n">
        <f aca="false">SUM(E35+E73+E126+E158)</f>
        <v>0</v>
      </c>
      <c r="F15" s="23" t="n">
        <f aca="false">SUM(F35+F73+F126+F158)</f>
        <v>0</v>
      </c>
      <c r="G15" s="23" t="n">
        <f aca="false">SUM(G35+G73+G126+G158)</f>
        <v>0</v>
      </c>
      <c r="H15" s="23" t="n">
        <f aca="false">SUM(H35+H73+H126+H158)</f>
        <v>0</v>
      </c>
      <c r="I15" s="23" t="n">
        <f aca="false">SUM(I35+I73+I126+I158)</f>
        <v>0</v>
      </c>
      <c r="J15" s="23" t="n">
        <f aca="false">SUM(J35+J73+J126+J158)</f>
        <v>0</v>
      </c>
      <c r="K15" s="23" t="n">
        <f aca="false">SUM(K35+K73+K126+K158)</f>
        <v>0</v>
      </c>
      <c r="L15" s="23" t="n">
        <f aca="false">SUM(L35+L73+L126+L158)</f>
        <v>0</v>
      </c>
      <c r="M15" s="13"/>
      <c r="N15" s="20"/>
      <c r="O15" s="21"/>
    </row>
    <row r="16" s="2" customFormat="true" ht="20.25" hidden="false" customHeight="true" outlineLevel="0" collapsed="false">
      <c r="A16" s="22" t="s">
        <v>17</v>
      </c>
      <c r="B16" s="24" t="s">
        <v>18</v>
      </c>
      <c r="C16" s="14"/>
      <c r="D16" s="23" t="n">
        <f aca="false">SUM(E16:L16)</f>
        <v>374188.33846</v>
      </c>
      <c r="E16" s="23" t="n">
        <f aca="false">SUM(E17+E18+E19+E20)</f>
        <v>277461.191</v>
      </c>
      <c r="F16" s="23" t="n">
        <f aca="false">SUM(F17+F18+F19+F20)</f>
        <v>96337.64746</v>
      </c>
      <c r="G16" s="23" t="n">
        <f aca="false">SUM(G17+G18+G19+G20)</f>
        <v>389.5</v>
      </c>
      <c r="H16" s="23" t="n">
        <f aca="false">SUM(H17+H18+H19+H20)</f>
        <v>0</v>
      </c>
      <c r="I16" s="23" t="n">
        <f aca="false">SUM(I17+I18+I19+I20)</f>
        <v>0</v>
      </c>
      <c r="J16" s="23" t="n">
        <f aca="false">SUM(J17+J18+J19+J20)</f>
        <v>0</v>
      </c>
      <c r="K16" s="23" t="n">
        <f aca="false">SUM(K17+K18+K19+K20)</f>
        <v>0</v>
      </c>
      <c r="L16" s="23" t="n">
        <f aca="false">SUM(L17+L18+L19+L20)</f>
        <v>0</v>
      </c>
      <c r="M16" s="13"/>
      <c r="N16" s="20"/>
      <c r="O16" s="21"/>
    </row>
    <row r="17" s="2" customFormat="true" ht="16.5" hidden="false" customHeight="true" outlineLevel="0" collapsed="false">
      <c r="A17" s="22"/>
      <c r="B17" s="13" t="s">
        <v>13</v>
      </c>
      <c r="C17" s="14"/>
      <c r="D17" s="23" t="n">
        <f aca="false">SUM(D37+D75+D128+D160)</f>
        <v>0</v>
      </c>
      <c r="E17" s="23" t="n">
        <f aca="false">SUM(E37+E75+E128+E160)</f>
        <v>0</v>
      </c>
      <c r="F17" s="23" t="n">
        <f aca="false">SUM(F37+F75+F128+F160)</f>
        <v>0</v>
      </c>
      <c r="G17" s="23" t="n">
        <f aca="false">SUM(G37+G75+G128+G160)</f>
        <v>0</v>
      </c>
      <c r="H17" s="23" t="n">
        <f aca="false">SUM(H37+H75+H128+H160)</f>
        <v>0</v>
      </c>
      <c r="I17" s="23" t="n">
        <f aca="false">SUM(I37+I75+I128+I160)</f>
        <v>0</v>
      </c>
      <c r="J17" s="23" t="n">
        <f aca="false">SUM(J37+J75+J128+J160)</f>
        <v>0</v>
      </c>
      <c r="K17" s="23" t="n">
        <f aca="false">SUM(K37+K75+K128+K160)</f>
        <v>0</v>
      </c>
      <c r="L17" s="23" t="n">
        <f aca="false">SUM(L37+L75+L128+L160)</f>
        <v>0</v>
      </c>
      <c r="M17" s="13"/>
      <c r="N17" s="20"/>
      <c r="O17" s="21"/>
    </row>
    <row r="18" s="2" customFormat="true" ht="20.25" hidden="false" customHeight="true" outlineLevel="0" collapsed="false">
      <c r="A18" s="22"/>
      <c r="B18" s="13" t="s">
        <v>14</v>
      </c>
      <c r="C18" s="14"/>
      <c r="D18" s="23" t="n">
        <f aca="false">SUM(D38+D76+D129+D161+D198)</f>
        <v>243491.3</v>
      </c>
      <c r="E18" s="23" t="n">
        <f aca="false">SUM(E38+E76+E129+E161)</f>
        <v>152390.3</v>
      </c>
      <c r="F18" s="23" t="n">
        <f aca="false">SUM(F38+F76+F129+F161)</f>
        <v>76295.6</v>
      </c>
      <c r="G18" s="23" t="n">
        <f aca="false">SUM(G38+G76+G129+G161)</f>
        <v>0</v>
      </c>
      <c r="H18" s="23" t="n">
        <f aca="false">H38+H76+H129+H161+H198</f>
        <v>0</v>
      </c>
      <c r="I18" s="23" t="n">
        <f aca="false">SUM(I38+I76+I129+I161)</f>
        <v>0</v>
      </c>
      <c r="J18" s="23" t="n">
        <f aca="false">SUM(J38+J76+J129+J161)</f>
        <v>0</v>
      </c>
      <c r="K18" s="23" t="n">
        <f aca="false">SUM(K38+K76+K129+K161)</f>
        <v>0</v>
      </c>
      <c r="L18" s="23" t="n">
        <f aca="false">SUM(L38+L76+L129+L161)</f>
        <v>0</v>
      </c>
      <c r="M18" s="13"/>
      <c r="N18" s="20"/>
      <c r="O18" s="21"/>
    </row>
    <row r="19" s="2" customFormat="true" ht="20.25" hidden="false" customHeight="true" outlineLevel="0" collapsed="false">
      <c r="A19" s="22"/>
      <c r="B19" s="13" t="s">
        <v>15</v>
      </c>
      <c r="C19" s="14"/>
      <c r="D19" s="23" t="n">
        <f aca="false">D39+D77+D130+D162+D199</f>
        <v>145002.43846</v>
      </c>
      <c r="E19" s="23" t="n">
        <f aca="false">E39+E77+E130+E162+E206</f>
        <v>125070.891</v>
      </c>
      <c r="F19" s="23" t="n">
        <f aca="false">F39+F77+F130+F162+F206</f>
        <v>20042.04746</v>
      </c>
      <c r="G19" s="23" t="n">
        <f aca="false">G39+G77+G130+G162+G206</f>
        <v>389.5</v>
      </c>
      <c r="H19" s="23" t="n">
        <f aca="false">H39+H77+H130+H162+H206</f>
        <v>0</v>
      </c>
      <c r="I19" s="23" t="n">
        <f aca="false">I39+I77+I130+I162+I206</f>
        <v>0</v>
      </c>
      <c r="J19" s="23" t="n">
        <f aca="false">J39+J77+J130+J162+J206</f>
        <v>0</v>
      </c>
      <c r="K19" s="23" t="n">
        <f aca="false">K39+K77+K130+K162+K206</f>
        <v>0</v>
      </c>
      <c r="L19" s="23" t="n">
        <f aca="false">L39+L77+L130+L162+L206</f>
        <v>0</v>
      </c>
      <c r="M19" s="13"/>
      <c r="N19" s="20"/>
      <c r="O19" s="21"/>
    </row>
    <row r="20" s="2" customFormat="true" ht="15" hidden="false" customHeight="true" outlineLevel="0" collapsed="false">
      <c r="A20" s="22"/>
      <c r="B20" s="13" t="s">
        <v>16</v>
      </c>
      <c r="C20" s="14"/>
      <c r="D20" s="23" t="n">
        <f aca="false">SUM(D40+D78+D131+D163)</f>
        <v>0</v>
      </c>
      <c r="E20" s="23" t="n">
        <f aca="false">SUM(E40+E78+E131+E163)</f>
        <v>0</v>
      </c>
      <c r="F20" s="23" t="n">
        <f aca="false">SUM(F40+F78+F131+F163)</f>
        <v>0</v>
      </c>
      <c r="G20" s="23" t="n">
        <f aca="false">SUM(G40+G78+G131+G163)</f>
        <v>0</v>
      </c>
      <c r="H20" s="23" t="n">
        <f aca="false">SUM(H40+H78+H131+H163)</f>
        <v>0</v>
      </c>
      <c r="I20" s="23" t="n">
        <f aca="false">SUM(I40+I78+I131+I163)</f>
        <v>0</v>
      </c>
      <c r="J20" s="23" t="n">
        <f aca="false">SUM(J40+J78+J131+J163)</f>
        <v>0</v>
      </c>
      <c r="K20" s="23" t="n">
        <f aca="false">SUM(K40+K78+K131+K163)</f>
        <v>0</v>
      </c>
      <c r="L20" s="23" t="n">
        <f aca="false">SUM(L40+L78+L131+L163)</f>
        <v>0</v>
      </c>
      <c r="M20" s="13"/>
      <c r="N20" s="20"/>
      <c r="O20" s="21"/>
    </row>
    <row r="21" s="2" customFormat="true" ht="30.75" hidden="false" customHeight="true" outlineLevel="0" collapsed="false">
      <c r="A21" s="22" t="s">
        <v>19</v>
      </c>
      <c r="B21" s="24" t="s">
        <v>20</v>
      </c>
      <c r="C21" s="14"/>
      <c r="D21" s="23" t="n">
        <f aca="false">SUM(D22+D23+D24+D25)</f>
        <v>0</v>
      </c>
      <c r="E21" s="23" t="n">
        <f aca="false">SUM(E22+E23+E24+E25)</f>
        <v>0</v>
      </c>
      <c r="F21" s="23" t="n">
        <f aca="false">SUM(F22+F23+F24+F25)</f>
        <v>0</v>
      </c>
      <c r="G21" s="23" t="n">
        <f aca="false">SUM(G22+G23+G24+G25)</f>
        <v>0</v>
      </c>
      <c r="H21" s="23" t="n">
        <f aca="false">SUM(H22+H23+H24+H25)</f>
        <v>0</v>
      </c>
      <c r="I21" s="23" t="n">
        <f aca="false">SUM(I22+I23+I24+I25)</f>
        <v>0</v>
      </c>
      <c r="J21" s="23" t="n">
        <f aca="false">SUM(J22+J23+J24+J25)</f>
        <v>0</v>
      </c>
      <c r="K21" s="23" t="n">
        <f aca="false">SUM(K22+K23+K24+K25)</f>
        <v>0</v>
      </c>
      <c r="L21" s="23" t="n">
        <f aca="false">SUM(L22+L23+L24+L25)</f>
        <v>0</v>
      </c>
      <c r="M21" s="13"/>
      <c r="N21" s="20"/>
      <c r="O21" s="21"/>
    </row>
    <row r="22" s="2" customFormat="true" ht="20.25" hidden="false" customHeight="true" outlineLevel="0" collapsed="false">
      <c r="A22" s="22"/>
      <c r="B22" s="13" t="s">
        <v>13</v>
      </c>
      <c r="C22" s="14"/>
      <c r="D22" s="23" t="n">
        <f aca="false">SUM(D42+D100+D138+D165)</f>
        <v>0</v>
      </c>
      <c r="E22" s="23" t="n">
        <f aca="false">SUM(E42+E100+E138+E165)</f>
        <v>0</v>
      </c>
      <c r="F22" s="23" t="n">
        <f aca="false">SUM(F42+F100+F138+F165)</f>
        <v>0</v>
      </c>
      <c r="G22" s="23" t="n">
        <f aca="false">SUM(G42+G100+G138+G165)</f>
        <v>0</v>
      </c>
      <c r="H22" s="23" t="n">
        <f aca="false">SUM(H42+H100+H138+H165)</f>
        <v>0</v>
      </c>
      <c r="I22" s="23" t="n">
        <f aca="false">SUM(I42+I100+I138+I165)</f>
        <v>0</v>
      </c>
      <c r="J22" s="23" t="n">
        <f aca="false">SUM(J42+J100+J138+J165)</f>
        <v>0</v>
      </c>
      <c r="K22" s="23" t="n">
        <f aca="false">SUM(K42+K100+K138+K165)</f>
        <v>0</v>
      </c>
      <c r="L22" s="23" t="n">
        <f aca="false">SUM(L42+L100+L138+L165)</f>
        <v>0</v>
      </c>
      <c r="M22" s="13"/>
      <c r="N22" s="20"/>
      <c r="O22" s="21"/>
    </row>
    <row r="23" s="2" customFormat="true" ht="20.25" hidden="false" customHeight="true" outlineLevel="0" collapsed="false">
      <c r="A23" s="22"/>
      <c r="B23" s="13" t="s">
        <v>14</v>
      </c>
      <c r="C23" s="14"/>
      <c r="D23" s="23" t="n">
        <f aca="false">SUM(D43+D101+D139+D166)</f>
        <v>0</v>
      </c>
      <c r="E23" s="23" t="n">
        <f aca="false">SUM(E43+E101+E139+E166)</f>
        <v>0</v>
      </c>
      <c r="F23" s="23" t="n">
        <f aca="false">SUM(F43+F101+F139+F166)</f>
        <v>0</v>
      </c>
      <c r="G23" s="23" t="n">
        <f aca="false">SUM(G43+G101+G139+G166)</f>
        <v>0</v>
      </c>
      <c r="H23" s="23" t="n">
        <f aca="false">SUM(H43+H101+H139+H166)</f>
        <v>0</v>
      </c>
      <c r="I23" s="23" t="n">
        <f aca="false">SUM(I43+I101+I139+I166)</f>
        <v>0</v>
      </c>
      <c r="J23" s="23" t="n">
        <f aca="false">SUM(J43+J101+J139+J166)</f>
        <v>0</v>
      </c>
      <c r="K23" s="23" t="n">
        <f aca="false">SUM(K43+K101+K139+K166)</f>
        <v>0</v>
      </c>
      <c r="L23" s="23" t="n">
        <f aca="false">SUM(L43+L101+L139+L166)</f>
        <v>0</v>
      </c>
      <c r="M23" s="13"/>
      <c r="N23" s="20"/>
      <c r="O23" s="21"/>
    </row>
    <row r="24" s="2" customFormat="true" ht="20.25" hidden="false" customHeight="true" outlineLevel="0" collapsed="false">
      <c r="A24" s="22"/>
      <c r="B24" s="13" t="s">
        <v>15</v>
      </c>
      <c r="C24" s="14"/>
      <c r="D24" s="23" t="n">
        <f aca="false">SUM(D44+D102+D140+D167)</f>
        <v>0</v>
      </c>
      <c r="E24" s="23" t="n">
        <f aca="false">SUM(E44+E102+E140+E167)</f>
        <v>0</v>
      </c>
      <c r="F24" s="23" t="n">
        <f aca="false">SUM(F44+F102+F140+F167)</f>
        <v>0</v>
      </c>
      <c r="G24" s="23" t="n">
        <f aca="false">SUM(G44+G102+G140+G167)</f>
        <v>0</v>
      </c>
      <c r="H24" s="23" t="n">
        <f aca="false">SUM(H44+H102+H140+H167)</f>
        <v>0</v>
      </c>
      <c r="I24" s="23" t="n">
        <f aca="false">SUM(I44+I102+I140+I167)</f>
        <v>0</v>
      </c>
      <c r="J24" s="23" t="n">
        <f aca="false">SUM(J44+J102+J140+J167)</f>
        <v>0</v>
      </c>
      <c r="K24" s="23" t="n">
        <f aca="false">SUM(K44+K102+K140+K167)</f>
        <v>0</v>
      </c>
      <c r="L24" s="23" t="n">
        <f aca="false">SUM(L44+L102+L140+L167)</f>
        <v>0</v>
      </c>
      <c r="M24" s="13"/>
      <c r="N24" s="20"/>
      <c r="O24" s="21"/>
    </row>
    <row r="25" s="2" customFormat="true" ht="20.25" hidden="false" customHeight="true" outlineLevel="0" collapsed="false">
      <c r="A25" s="22"/>
      <c r="B25" s="13" t="s">
        <v>16</v>
      </c>
      <c r="C25" s="14"/>
      <c r="D25" s="23" t="n">
        <f aca="false">SUM(D45+D103+D141+D168)</f>
        <v>0</v>
      </c>
      <c r="E25" s="23" t="n">
        <f aca="false">SUM(E45+E103+E141+E168)</f>
        <v>0</v>
      </c>
      <c r="F25" s="23" t="n">
        <f aca="false">SUM(F45+F103+F141+F168)</f>
        <v>0</v>
      </c>
      <c r="G25" s="23" t="n">
        <f aca="false">SUM(G45+G103+G141+G168)</f>
        <v>0</v>
      </c>
      <c r="H25" s="23" t="n">
        <f aca="false">SUM(H45+H103+H141+H168)</f>
        <v>0</v>
      </c>
      <c r="I25" s="23" t="n">
        <f aca="false">SUM(I45+I103+I141+I168)</f>
        <v>0</v>
      </c>
      <c r="J25" s="23" t="n">
        <f aca="false">SUM(J45+J103+J141+J168)</f>
        <v>0</v>
      </c>
      <c r="K25" s="23" t="n">
        <f aca="false">SUM(K45+K103+K141+K168)</f>
        <v>0</v>
      </c>
      <c r="L25" s="23" t="n">
        <f aca="false">SUM(L45+L103+L141+L168)</f>
        <v>0</v>
      </c>
      <c r="M25" s="13"/>
      <c r="N25" s="20"/>
      <c r="O25" s="21"/>
    </row>
    <row r="26" s="2" customFormat="true" ht="20.25" hidden="false" customHeight="true" outlineLevel="0" collapsed="false">
      <c r="A26" s="22" t="s">
        <v>21</v>
      </c>
      <c r="B26" s="24" t="s">
        <v>22</v>
      </c>
      <c r="C26" s="14"/>
      <c r="D26" s="23" t="n">
        <f aca="false">SUM(D27:D30)</f>
        <v>310237.89398</v>
      </c>
      <c r="E26" s="23" t="n">
        <f aca="false">SUM(E27:E30)</f>
        <v>82139.51298</v>
      </c>
      <c r="F26" s="23" t="n">
        <f aca="false">SUM(F27:F30)</f>
        <v>52642.083</v>
      </c>
      <c r="G26" s="23" t="n">
        <f aca="false">SUM(G27:G30)</f>
        <v>29444.383</v>
      </c>
      <c r="H26" s="23" t="n">
        <f aca="false">SUM(H27:H30)</f>
        <v>29202.383</v>
      </c>
      <c r="I26" s="23" t="n">
        <f aca="false">SUM(I27:I30)</f>
        <v>29202.383</v>
      </c>
      <c r="J26" s="23" t="n">
        <f aca="false">SUM(J27:J30)</f>
        <v>29202.383</v>
      </c>
      <c r="K26" s="23" t="n">
        <f aca="false">SUM(K27:K30)</f>
        <v>29202.383</v>
      </c>
      <c r="L26" s="23" t="n">
        <f aca="false">SUM(L27:L30)</f>
        <v>29202.383</v>
      </c>
      <c r="M26" s="13"/>
      <c r="N26" s="20"/>
      <c r="O26" s="21"/>
    </row>
    <row r="27" s="2" customFormat="true" ht="20.25" hidden="false" customHeight="true" outlineLevel="0" collapsed="false">
      <c r="A27" s="22"/>
      <c r="B27" s="13" t="s">
        <v>13</v>
      </c>
      <c r="C27" s="14"/>
      <c r="D27" s="23" t="n">
        <f aca="false">SUM(D47+D105+D143+D170)</f>
        <v>0</v>
      </c>
      <c r="E27" s="23" t="n">
        <f aca="false">SUM(E47+E105+E143+E170)</f>
        <v>0</v>
      </c>
      <c r="F27" s="23" t="n">
        <f aca="false">SUM(F47+F105+F143+F170)</f>
        <v>0</v>
      </c>
      <c r="G27" s="23" t="n">
        <f aca="false">SUM(G47+G105+G143+G170)</f>
        <v>0</v>
      </c>
      <c r="H27" s="23" t="n">
        <f aca="false">SUM(H47+H105+H143+H170)</f>
        <v>0</v>
      </c>
      <c r="I27" s="23" t="n">
        <f aca="false">SUM(I47+I105+I143+I170)</f>
        <v>0</v>
      </c>
      <c r="J27" s="23" t="n">
        <f aca="false">SUM(J47+J105+J143+J170)</f>
        <v>0</v>
      </c>
      <c r="K27" s="23" t="n">
        <f aca="false">SUM(K47+K105+K143+K170)</f>
        <v>0</v>
      </c>
      <c r="L27" s="23" t="n">
        <f aca="false">SUM(L47+L105+L143+L170)</f>
        <v>0</v>
      </c>
      <c r="M27" s="13"/>
      <c r="N27" s="20"/>
      <c r="O27" s="21"/>
    </row>
    <row r="28" s="2" customFormat="true" ht="20.25" hidden="false" customHeight="true" outlineLevel="0" collapsed="false">
      <c r="A28" s="22"/>
      <c r="B28" s="13" t="s">
        <v>14</v>
      </c>
      <c r="C28" s="14"/>
      <c r="D28" s="23" t="n">
        <f aca="false">SUM(D48+D106+D171+D144)</f>
        <v>672.8</v>
      </c>
      <c r="E28" s="23" t="n">
        <f aca="false">SUM(E48+E106+E144+E171)</f>
        <v>191.1</v>
      </c>
      <c r="F28" s="23" t="n">
        <f aca="false">SUM(F48+F106+F144+F171)</f>
        <v>239.7</v>
      </c>
      <c r="G28" s="23" t="n">
        <f aca="false">SUM(G48+G106+G144+G171)</f>
        <v>242</v>
      </c>
      <c r="H28" s="23" t="n">
        <f aca="false">H48+H106+H144+H171+H215</f>
        <v>0</v>
      </c>
      <c r="I28" s="23" t="n">
        <f aca="false">SUM(I48+I106+I144+I171)</f>
        <v>0</v>
      </c>
      <c r="J28" s="23" t="n">
        <f aca="false">SUM(J48+J106+J144+J171)</f>
        <v>0</v>
      </c>
      <c r="K28" s="23" t="n">
        <f aca="false">SUM(K48+K106+K144+K171)</f>
        <v>0</v>
      </c>
      <c r="L28" s="23" t="n">
        <f aca="false">SUM(L48+L106+L144+L171)</f>
        <v>0</v>
      </c>
      <c r="M28" s="13"/>
      <c r="N28" s="20"/>
      <c r="O28" s="21"/>
    </row>
    <row r="29" s="2" customFormat="true" ht="20.25" hidden="false" customHeight="true" outlineLevel="0" collapsed="false">
      <c r="A29" s="22"/>
      <c r="B29" s="13" t="s">
        <v>15</v>
      </c>
      <c r="C29" s="14"/>
      <c r="D29" s="23" t="n">
        <f aca="false">D49+D107+D145+D172+D216</f>
        <v>309565.09398</v>
      </c>
      <c r="E29" s="23" t="n">
        <f aca="false">SUM(E49+E107+E172+E145)</f>
        <v>81948.41298</v>
      </c>
      <c r="F29" s="23" t="n">
        <f aca="false">SUM(F49+F107+F172+F145)</f>
        <v>52402.383</v>
      </c>
      <c r="G29" s="23" t="n">
        <f aca="false">SUM(G49+G107+G172+G145)+G216</f>
        <v>29202.383</v>
      </c>
      <c r="H29" s="23" t="n">
        <f aca="false">SUM(H49+H107+H172+H145+H216)</f>
        <v>29202.383</v>
      </c>
      <c r="I29" s="23" t="n">
        <f aca="false">SUM(I49+I107+I172+I145)+I216</f>
        <v>29202.383</v>
      </c>
      <c r="J29" s="23" t="n">
        <f aca="false">SUM(J49+J107+J172+J145)+J216</f>
        <v>29202.383</v>
      </c>
      <c r="K29" s="23" t="n">
        <f aca="false">SUM(K49+K107+K172+K145)+K216</f>
        <v>29202.383</v>
      </c>
      <c r="L29" s="23" t="n">
        <f aca="false">SUM(L49+L107+L172+L145)+L216</f>
        <v>29202.383</v>
      </c>
      <c r="M29" s="13"/>
      <c r="N29" s="20"/>
      <c r="O29" s="21"/>
    </row>
    <row r="30" s="2" customFormat="true" ht="21" hidden="false" customHeight="true" outlineLevel="0" collapsed="false">
      <c r="A30" s="22"/>
      <c r="B30" s="13" t="s">
        <v>16</v>
      </c>
      <c r="C30" s="14"/>
      <c r="D30" s="23" t="n">
        <f aca="false">SUM(D50+D108+D146+D173)</f>
        <v>0</v>
      </c>
      <c r="E30" s="23" t="n">
        <f aca="false">SUM(E50+E108+E146+E173)</f>
        <v>0</v>
      </c>
      <c r="F30" s="23" t="n">
        <f aca="false">SUM(F50+F108+F146+F173)</f>
        <v>0</v>
      </c>
      <c r="G30" s="23" t="n">
        <f aca="false">SUM(G50+G108+G146+G173)</f>
        <v>0</v>
      </c>
      <c r="H30" s="23" t="n">
        <f aca="false">SUM(H50+H108+H146+H173)</f>
        <v>0</v>
      </c>
      <c r="I30" s="23" t="n">
        <f aca="false">SUM(I50+I108+I146+I173)</f>
        <v>0</v>
      </c>
      <c r="J30" s="23" t="n">
        <f aca="false">SUM(J50+J108+J146+J173)</f>
        <v>0</v>
      </c>
      <c r="K30" s="23" t="n">
        <f aca="false">SUM(K50+K108+K146+K173)</f>
        <v>0</v>
      </c>
      <c r="L30" s="23" t="n">
        <f aca="false">SUM(L50+L108+L146+L173)</f>
        <v>0</v>
      </c>
      <c r="M30" s="13"/>
      <c r="N30" s="20"/>
      <c r="O30" s="21"/>
    </row>
    <row r="31" s="2" customFormat="true" ht="92.25" hidden="false" customHeight="true" outlineLevel="0" collapsed="false">
      <c r="A31" s="15" t="s">
        <v>23</v>
      </c>
      <c r="B31" s="16" t="s">
        <v>24</v>
      </c>
      <c r="C31" s="25" t="s">
        <v>25</v>
      </c>
      <c r="D31" s="18" t="n">
        <f aca="false">SUM(D32:D35)</f>
        <v>121992.406</v>
      </c>
      <c r="E31" s="18" t="n">
        <f aca="false">SUM(E32:E35)</f>
        <v>18555.156</v>
      </c>
      <c r="F31" s="18" t="n">
        <f aca="false">SUM(F32:F35)</f>
        <v>14776.75</v>
      </c>
      <c r="G31" s="18" t="n">
        <f aca="false">SUM(G32:G35)</f>
        <v>14776.75</v>
      </c>
      <c r="H31" s="18" t="n">
        <f aca="false">SUM(H32:H35)</f>
        <v>14776.75</v>
      </c>
      <c r="I31" s="18" t="n">
        <f aca="false">SUM(I32:I35)</f>
        <v>14776.75</v>
      </c>
      <c r="J31" s="18" t="n">
        <f aca="false">SUM(J32:J35)</f>
        <v>14776.75</v>
      </c>
      <c r="K31" s="18" t="n">
        <f aca="false">SUM(K32:K35)</f>
        <v>14776.75</v>
      </c>
      <c r="L31" s="18" t="n">
        <f aca="false">SUM(L32:L35)</f>
        <v>14776.75</v>
      </c>
      <c r="M31" s="26"/>
      <c r="N31" s="20"/>
      <c r="O31" s="21"/>
    </row>
    <row r="32" s="2" customFormat="true" ht="16.5" hidden="false" customHeight="true" outlineLevel="0" collapsed="false">
      <c r="A32" s="22"/>
      <c r="B32" s="13" t="s">
        <v>13</v>
      </c>
      <c r="C32" s="14"/>
      <c r="D32" s="23" t="n">
        <f aca="false">SUM(D37+D42+D47)</f>
        <v>0</v>
      </c>
      <c r="E32" s="23" t="n">
        <f aca="false">SUM(E37+E42+E47)</f>
        <v>0</v>
      </c>
      <c r="F32" s="23" t="n">
        <f aca="false">SUM(F37+F42+F47)</f>
        <v>0</v>
      </c>
      <c r="G32" s="23" t="n">
        <f aca="false">SUM(G37+G42+G47)</f>
        <v>0</v>
      </c>
      <c r="H32" s="23" t="n">
        <f aca="false">SUM(H37+H42+H47)</f>
        <v>0</v>
      </c>
      <c r="I32" s="23" t="n">
        <f aca="false">SUM(I37+I42+I47)</f>
        <v>0</v>
      </c>
      <c r="J32" s="23" t="n">
        <f aca="false">SUM(J37+J42+J47)</f>
        <v>0</v>
      </c>
      <c r="K32" s="23" t="n">
        <f aca="false">SUM(K37+K42+K47)</f>
        <v>0</v>
      </c>
      <c r="L32" s="23" t="n">
        <f aca="false">SUM(L37+L42+L47)</f>
        <v>0</v>
      </c>
      <c r="M32" s="13"/>
      <c r="N32" s="20"/>
      <c r="O32" s="21"/>
    </row>
    <row r="33" s="2" customFormat="true" ht="15" hidden="false" customHeight="true" outlineLevel="0" collapsed="false">
      <c r="A33" s="22"/>
      <c r="B33" s="13" t="s">
        <v>14</v>
      </c>
      <c r="C33" s="14"/>
      <c r="D33" s="23" t="n">
        <f aca="false">SUM(D38+D43+D48)</f>
        <v>0</v>
      </c>
      <c r="E33" s="23" t="n">
        <f aca="false">SUM(E38+E43+E48)</f>
        <v>0</v>
      </c>
      <c r="F33" s="23" t="n">
        <f aca="false">SUM(F38+F43+F48)</f>
        <v>0</v>
      </c>
      <c r="G33" s="23" t="n">
        <f aca="false">SUM(G38+G43+G48)</f>
        <v>0</v>
      </c>
      <c r="H33" s="23" t="n">
        <f aca="false">SUM(H38+H43+H48)</f>
        <v>0</v>
      </c>
      <c r="I33" s="23" t="n">
        <f aca="false">SUM(I38+I43+I48)</f>
        <v>0</v>
      </c>
      <c r="J33" s="23" t="n">
        <f aca="false">SUM(J38+J43+J48)</f>
        <v>0</v>
      </c>
      <c r="K33" s="23" t="n">
        <f aca="false">SUM(K38+K43+K48)</f>
        <v>0</v>
      </c>
      <c r="L33" s="23" t="n">
        <f aca="false">SUM(L38+L43+L48)</f>
        <v>0</v>
      </c>
      <c r="M33" s="13"/>
      <c r="N33" s="20"/>
      <c r="O33" s="21"/>
    </row>
    <row r="34" s="2" customFormat="true" ht="16.5" hidden="false" customHeight="true" outlineLevel="0" collapsed="false">
      <c r="A34" s="22"/>
      <c r="B34" s="13" t="s">
        <v>15</v>
      </c>
      <c r="C34" s="14"/>
      <c r="D34" s="23" t="n">
        <f aca="false">SUM(D39+D44+D49)</f>
        <v>121992.406</v>
      </c>
      <c r="E34" s="23" t="n">
        <f aca="false">SUM(E39+E44+E49)</f>
        <v>18555.156</v>
      </c>
      <c r="F34" s="23" t="n">
        <f aca="false">SUM(F39+F44+F49)</f>
        <v>14776.75</v>
      </c>
      <c r="G34" s="23" t="n">
        <f aca="false">SUM(G39+G44+G49)</f>
        <v>14776.75</v>
      </c>
      <c r="H34" s="23" t="n">
        <f aca="false">SUM(H39+H44+H49)</f>
        <v>14776.75</v>
      </c>
      <c r="I34" s="23" t="n">
        <f aca="false">SUM(I39+I44+I49)</f>
        <v>14776.75</v>
      </c>
      <c r="J34" s="23" t="n">
        <f aca="false">SUM(J39+J44+J49)</f>
        <v>14776.75</v>
      </c>
      <c r="K34" s="23" t="n">
        <f aca="false">SUM(K39+K44+K49)</f>
        <v>14776.75</v>
      </c>
      <c r="L34" s="23" t="n">
        <f aca="false">SUM(L39+L44+L49)</f>
        <v>14776.75</v>
      </c>
      <c r="M34" s="13"/>
      <c r="N34" s="20"/>
      <c r="O34" s="21"/>
    </row>
    <row r="35" s="2" customFormat="true" ht="16.5" hidden="false" customHeight="true" outlineLevel="0" collapsed="false">
      <c r="A35" s="22"/>
      <c r="B35" s="13" t="s">
        <v>16</v>
      </c>
      <c r="C35" s="14"/>
      <c r="D35" s="23" t="n">
        <f aca="false">SUM(D40+D45+D50)</f>
        <v>0</v>
      </c>
      <c r="E35" s="23" t="n">
        <f aca="false">SUM(E40+E45+E50)</f>
        <v>0</v>
      </c>
      <c r="F35" s="23" t="n">
        <f aca="false">SUM(F40+F45+F50)</f>
        <v>0</v>
      </c>
      <c r="G35" s="23" t="n">
        <f aca="false">SUM(G40+G45+G50)</f>
        <v>0</v>
      </c>
      <c r="H35" s="23" t="n">
        <f aca="false">SUM(H40+H45+H50)</f>
        <v>0</v>
      </c>
      <c r="I35" s="23" t="n">
        <f aca="false">SUM(I40+I45+I50)</f>
        <v>0</v>
      </c>
      <c r="J35" s="23" t="n">
        <f aca="false">SUM(J40+J45+J50)</f>
        <v>0</v>
      </c>
      <c r="K35" s="23" t="n">
        <f aca="false">SUM(K40+K45+K50)</f>
        <v>0</v>
      </c>
      <c r="L35" s="23" t="n">
        <f aca="false">SUM(L40+L45+L50)</f>
        <v>0</v>
      </c>
      <c r="M35" s="13"/>
      <c r="N35" s="20"/>
      <c r="O35" s="21"/>
    </row>
    <row r="36" s="2" customFormat="true" ht="48" hidden="false" customHeight="true" outlineLevel="0" collapsed="false">
      <c r="A36" s="22" t="s">
        <v>26</v>
      </c>
      <c r="B36" s="24" t="s">
        <v>27</v>
      </c>
      <c r="C36" s="14"/>
      <c r="D36" s="23" t="n">
        <f aca="false">SUM(D37+D38+D39+D40)</f>
        <v>0</v>
      </c>
      <c r="E36" s="23" t="n">
        <f aca="false">SUM(E37+E38+E39+E40)</f>
        <v>0</v>
      </c>
      <c r="F36" s="23" t="n">
        <f aca="false">SUM(F37+F38+F39+F40)</f>
        <v>0</v>
      </c>
      <c r="G36" s="23" t="n">
        <f aca="false">SUM(G37+G38+G39+G40)</f>
        <v>0</v>
      </c>
      <c r="H36" s="23" t="n">
        <f aca="false">SUM(H37+H38+H39+H40)</f>
        <v>0</v>
      </c>
      <c r="I36" s="23" t="n">
        <f aca="false">SUM(I37+I38+I39+I40)</f>
        <v>0</v>
      </c>
      <c r="J36" s="23" t="n">
        <f aca="false">SUM(J37+J38+J39+J40)</f>
        <v>0</v>
      </c>
      <c r="K36" s="23" t="n">
        <f aca="false">SUM(K37+K38+K39+K40)</f>
        <v>0</v>
      </c>
      <c r="L36" s="23" t="n">
        <f aca="false">SUM(L37+L38+L39+L40)</f>
        <v>0</v>
      </c>
      <c r="M36" s="13"/>
      <c r="N36" s="20"/>
      <c r="O36" s="21"/>
    </row>
    <row r="37" s="2" customFormat="true" ht="16.5" hidden="false" customHeight="true" outlineLevel="0" collapsed="false">
      <c r="A37" s="22"/>
      <c r="B37" s="13" t="s">
        <v>13</v>
      </c>
      <c r="C37" s="14"/>
      <c r="D37" s="23" t="n">
        <v>0</v>
      </c>
      <c r="E37" s="23" t="n">
        <v>0</v>
      </c>
      <c r="F37" s="23" t="n">
        <v>0</v>
      </c>
      <c r="G37" s="23" t="n">
        <v>0</v>
      </c>
      <c r="H37" s="23" t="n">
        <v>0</v>
      </c>
      <c r="I37" s="23" t="n">
        <v>0</v>
      </c>
      <c r="J37" s="23" t="n">
        <v>0</v>
      </c>
      <c r="K37" s="23" t="n">
        <v>0</v>
      </c>
      <c r="L37" s="23" t="n">
        <v>0</v>
      </c>
      <c r="M37" s="13"/>
      <c r="N37" s="20"/>
      <c r="O37" s="21"/>
    </row>
    <row r="38" s="2" customFormat="true" ht="14.25" hidden="false" customHeight="true" outlineLevel="0" collapsed="false">
      <c r="A38" s="22"/>
      <c r="B38" s="13" t="s">
        <v>14</v>
      </c>
      <c r="C38" s="14"/>
      <c r="D38" s="23" t="n">
        <v>0</v>
      </c>
      <c r="E38" s="23" t="n">
        <v>0</v>
      </c>
      <c r="F38" s="23" t="n">
        <v>0</v>
      </c>
      <c r="G38" s="23" t="n">
        <v>0</v>
      </c>
      <c r="H38" s="23" t="n">
        <v>0</v>
      </c>
      <c r="I38" s="23" t="n">
        <v>0</v>
      </c>
      <c r="J38" s="23" t="n">
        <v>0</v>
      </c>
      <c r="K38" s="23" t="n">
        <v>0</v>
      </c>
      <c r="L38" s="23" t="n">
        <v>0</v>
      </c>
      <c r="M38" s="13"/>
      <c r="N38" s="20"/>
      <c r="O38" s="21"/>
    </row>
    <row r="39" s="2" customFormat="true" ht="15.75" hidden="false" customHeight="true" outlineLevel="0" collapsed="false">
      <c r="A39" s="22"/>
      <c r="B39" s="13" t="s">
        <v>15</v>
      </c>
      <c r="C39" s="14"/>
      <c r="D39" s="23" t="n">
        <v>0</v>
      </c>
      <c r="E39" s="23" t="n">
        <v>0</v>
      </c>
      <c r="F39" s="23" t="n">
        <v>0</v>
      </c>
      <c r="G39" s="23" t="n">
        <v>0</v>
      </c>
      <c r="H39" s="23" t="n">
        <v>0</v>
      </c>
      <c r="I39" s="23" t="n">
        <v>0</v>
      </c>
      <c r="J39" s="23" t="n">
        <v>0</v>
      </c>
      <c r="K39" s="23" t="n">
        <v>0</v>
      </c>
      <c r="L39" s="23" t="n">
        <v>0</v>
      </c>
      <c r="M39" s="13"/>
      <c r="N39" s="20"/>
      <c r="O39" s="21"/>
    </row>
    <row r="40" s="2" customFormat="true" ht="17.25" hidden="false" customHeight="true" outlineLevel="0" collapsed="false">
      <c r="A40" s="22"/>
      <c r="B40" s="13" t="s">
        <v>16</v>
      </c>
      <c r="C40" s="14"/>
      <c r="D40" s="23" t="n">
        <v>0</v>
      </c>
      <c r="E40" s="23" t="n">
        <v>0</v>
      </c>
      <c r="F40" s="23" t="n">
        <v>0</v>
      </c>
      <c r="G40" s="23" t="n">
        <v>0</v>
      </c>
      <c r="H40" s="23" t="n">
        <v>0</v>
      </c>
      <c r="I40" s="23" t="n">
        <v>0</v>
      </c>
      <c r="J40" s="23" t="n">
        <v>0</v>
      </c>
      <c r="K40" s="23" t="n">
        <v>0</v>
      </c>
      <c r="L40" s="23" t="n">
        <v>0</v>
      </c>
      <c r="M40" s="13"/>
      <c r="N40" s="20"/>
      <c r="O40" s="21"/>
    </row>
    <row r="41" s="2" customFormat="true" ht="63.75" hidden="false" customHeight="true" outlineLevel="0" collapsed="false">
      <c r="A41" s="22" t="s">
        <v>28</v>
      </c>
      <c r="B41" s="12" t="s">
        <v>29</v>
      </c>
      <c r="C41" s="14"/>
      <c r="D41" s="23" t="n">
        <f aca="false">SUM(D42+D43+D44+D45)</f>
        <v>0</v>
      </c>
      <c r="E41" s="23" t="n">
        <f aca="false">SUM(E42+E43+E44+E45)</f>
        <v>0</v>
      </c>
      <c r="F41" s="23" t="n">
        <f aca="false">SUM(F42+F43+F44+F45)</f>
        <v>0</v>
      </c>
      <c r="G41" s="23" t="n">
        <f aca="false">SUM(G42+G43+G44+G45)</f>
        <v>0</v>
      </c>
      <c r="H41" s="23" t="n">
        <f aca="false">SUM(H42+H43+H44+H45)</f>
        <v>0</v>
      </c>
      <c r="I41" s="23" t="n">
        <f aca="false">SUM(I42+I43+I44+I45)</f>
        <v>0</v>
      </c>
      <c r="J41" s="23" t="n">
        <f aca="false">SUM(J42+J43+J44+J45)</f>
        <v>0</v>
      </c>
      <c r="K41" s="23" t="n">
        <f aca="false">SUM(K42+K43+K44+K45)</f>
        <v>0</v>
      </c>
      <c r="L41" s="23" t="n">
        <f aca="false">SUM(L42+L43+L44+L45)</f>
        <v>0</v>
      </c>
      <c r="M41" s="13"/>
      <c r="N41" s="20"/>
      <c r="O41" s="21"/>
    </row>
    <row r="42" s="2" customFormat="true" ht="18.75" hidden="false" customHeight="true" outlineLevel="0" collapsed="false">
      <c r="A42" s="22"/>
      <c r="B42" s="13" t="s">
        <v>13</v>
      </c>
      <c r="C42" s="14"/>
      <c r="D42" s="23" t="n">
        <v>0</v>
      </c>
      <c r="E42" s="23" t="n">
        <v>0</v>
      </c>
      <c r="F42" s="23" t="n">
        <v>0</v>
      </c>
      <c r="G42" s="23" t="n">
        <v>0</v>
      </c>
      <c r="H42" s="23" t="n">
        <v>0</v>
      </c>
      <c r="I42" s="23" t="n">
        <v>0</v>
      </c>
      <c r="J42" s="23" t="n">
        <v>0</v>
      </c>
      <c r="K42" s="23" t="n">
        <v>0</v>
      </c>
      <c r="L42" s="23" t="n">
        <v>0</v>
      </c>
      <c r="M42" s="13"/>
      <c r="N42" s="20"/>
      <c r="O42" s="21"/>
    </row>
    <row r="43" s="2" customFormat="true" ht="20.25" hidden="false" customHeight="true" outlineLevel="0" collapsed="false">
      <c r="A43" s="22"/>
      <c r="B43" s="13" t="s">
        <v>14</v>
      </c>
      <c r="C43" s="14"/>
      <c r="D43" s="23" t="n">
        <v>0</v>
      </c>
      <c r="E43" s="23" t="n">
        <v>0</v>
      </c>
      <c r="F43" s="23" t="n">
        <v>0</v>
      </c>
      <c r="G43" s="23" t="n">
        <v>0</v>
      </c>
      <c r="H43" s="23" t="n">
        <v>0</v>
      </c>
      <c r="I43" s="23" t="n">
        <v>0</v>
      </c>
      <c r="J43" s="23" t="n">
        <v>0</v>
      </c>
      <c r="K43" s="23" t="n">
        <v>0</v>
      </c>
      <c r="L43" s="23" t="n">
        <v>0</v>
      </c>
      <c r="M43" s="13"/>
      <c r="N43" s="20"/>
      <c r="O43" s="21"/>
    </row>
    <row r="44" s="2" customFormat="true" ht="20.25" hidden="false" customHeight="true" outlineLevel="0" collapsed="false">
      <c r="A44" s="22"/>
      <c r="B44" s="13" t="s">
        <v>15</v>
      </c>
      <c r="C44" s="14"/>
      <c r="D44" s="23" t="n">
        <v>0</v>
      </c>
      <c r="E44" s="23" t="n">
        <v>0</v>
      </c>
      <c r="F44" s="23" t="n">
        <v>0</v>
      </c>
      <c r="G44" s="23" t="n">
        <v>0</v>
      </c>
      <c r="H44" s="23" t="n">
        <v>0</v>
      </c>
      <c r="I44" s="23" t="n">
        <v>0</v>
      </c>
      <c r="J44" s="23" t="n">
        <v>0</v>
      </c>
      <c r="K44" s="23" t="n">
        <v>0</v>
      </c>
      <c r="L44" s="23" t="n">
        <v>0</v>
      </c>
      <c r="M44" s="13"/>
      <c r="N44" s="20"/>
      <c r="O44" s="21"/>
    </row>
    <row r="45" s="2" customFormat="true" ht="20.25" hidden="false" customHeight="true" outlineLevel="0" collapsed="false">
      <c r="A45" s="22"/>
      <c r="B45" s="13" t="s">
        <v>16</v>
      </c>
      <c r="C45" s="14"/>
      <c r="D45" s="23" t="n">
        <v>0</v>
      </c>
      <c r="E45" s="23" t="n">
        <v>0</v>
      </c>
      <c r="F45" s="23" t="n">
        <v>0</v>
      </c>
      <c r="G45" s="23" t="n">
        <v>0</v>
      </c>
      <c r="H45" s="23" t="n">
        <v>0</v>
      </c>
      <c r="I45" s="23" t="n">
        <v>0</v>
      </c>
      <c r="J45" s="23" t="n">
        <v>0</v>
      </c>
      <c r="K45" s="23" t="n">
        <v>0</v>
      </c>
      <c r="L45" s="23" t="n">
        <v>0</v>
      </c>
      <c r="M45" s="13"/>
      <c r="N45" s="20"/>
      <c r="O45" s="21"/>
    </row>
    <row r="46" s="2" customFormat="true" ht="32.25" hidden="false" customHeight="true" outlineLevel="0" collapsed="false">
      <c r="A46" s="22" t="s">
        <v>30</v>
      </c>
      <c r="B46" s="12" t="s">
        <v>31</v>
      </c>
      <c r="C46" s="14"/>
      <c r="D46" s="23" t="n">
        <f aca="false">SUM(D47:D50)</f>
        <v>121992.406</v>
      </c>
      <c r="E46" s="23" t="n">
        <f aca="false">SUM(E47:E50)</f>
        <v>18555.156</v>
      </c>
      <c r="F46" s="23" t="n">
        <f aca="false">SUM(F47:F50)</f>
        <v>14776.75</v>
      </c>
      <c r="G46" s="23" t="n">
        <f aca="false">SUM(G47:G50)</f>
        <v>14776.75</v>
      </c>
      <c r="H46" s="23" t="n">
        <f aca="false">SUM(H47:H50)</f>
        <v>14776.75</v>
      </c>
      <c r="I46" s="23" t="n">
        <f aca="false">SUM(I47:I50)</f>
        <v>14776.75</v>
      </c>
      <c r="J46" s="23" t="n">
        <f aca="false">SUM(J47:J50)</f>
        <v>14776.75</v>
      </c>
      <c r="K46" s="23" t="n">
        <f aca="false">SUM(K47:K50)</f>
        <v>14776.75</v>
      </c>
      <c r="L46" s="23" t="n">
        <f aca="false">SUM(L47:L50)</f>
        <v>14776.75</v>
      </c>
      <c r="M46" s="13"/>
      <c r="N46" s="20"/>
      <c r="O46" s="21"/>
    </row>
    <row r="47" s="2" customFormat="true" ht="20.25" hidden="false" customHeight="true" outlineLevel="0" collapsed="false">
      <c r="A47" s="22"/>
      <c r="B47" s="13" t="s">
        <v>13</v>
      </c>
      <c r="C47" s="14"/>
      <c r="D47" s="23" t="n">
        <f aca="false">SUM(E47:L47)</f>
        <v>0</v>
      </c>
      <c r="E47" s="23" t="n">
        <f aca="false">SUM(E54+E59+E65)</f>
        <v>0</v>
      </c>
      <c r="F47" s="23" t="n">
        <f aca="false">SUM(F54+F59+F65)</f>
        <v>0</v>
      </c>
      <c r="G47" s="23" t="n">
        <f aca="false">SUM(G54+G59+G65)</f>
        <v>0</v>
      </c>
      <c r="H47" s="23" t="n">
        <f aca="false">SUM(H54+H59+H65)</f>
        <v>0</v>
      </c>
      <c r="I47" s="23" t="n">
        <f aca="false">SUM(I54+I59+I65)</f>
        <v>0</v>
      </c>
      <c r="J47" s="23" t="n">
        <f aca="false">SUM(J54+J59+J65)</f>
        <v>0</v>
      </c>
      <c r="K47" s="23" t="n">
        <f aca="false">SUM(K54+K59+K65)</f>
        <v>0</v>
      </c>
      <c r="L47" s="23" t="n">
        <f aca="false">SUM(L54+L59+L65)</f>
        <v>0</v>
      </c>
      <c r="M47" s="13"/>
      <c r="N47" s="20"/>
      <c r="O47" s="21"/>
    </row>
    <row r="48" s="2" customFormat="true" ht="20.25" hidden="false" customHeight="true" outlineLevel="0" collapsed="false">
      <c r="A48" s="22"/>
      <c r="B48" s="13" t="s">
        <v>14</v>
      </c>
      <c r="C48" s="14"/>
      <c r="D48" s="23" t="n">
        <f aca="false">SUM(E48:L48)</f>
        <v>0</v>
      </c>
      <c r="E48" s="23" t="n">
        <f aca="false">SUM(E55+E60+E66)</f>
        <v>0</v>
      </c>
      <c r="F48" s="23" t="n">
        <f aca="false">SUM(F55+F60+F66)</f>
        <v>0</v>
      </c>
      <c r="G48" s="23" t="n">
        <f aca="false">SUM(G55+G60+G66)</f>
        <v>0</v>
      </c>
      <c r="H48" s="23" t="n">
        <f aca="false">SUM(H55+H60+H66)</f>
        <v>0</v>
      </c>
      <c r="I48" s="23" t="n">
        <f aca="false">SUM(I55+I60+I66)</f>
        <v>0</v>
      </c>
      <c r="J48" s="23" t="n">
        <f aca="false">SUM(J55+J60+J66)</f>
        <v>0</v>
      </c>
      <c r="K48" s="23" t="n">
        <f aca="false">SUM(K55+K60+K66)</f>
        <v>0</v>
      </c>
      <c r="L48" s="23" t="n">
        <f aca="false">SUM(L55+L60+L66)</f>
        <v>0</v>
      </c>
      <c r="M48" s="13"/>
      <c r="N48" s="20"/>
      <c r="O48" s="21"/>
    </row>
    <row r="49" s="2" customFormat="true" ht="20.25" hidden="false" customHeight="true" outlineLevel="0" collapsed="false">
      <c r="A49" s="22"/>
      <c r="B49" s="13" t="s">
        <v>15</v>
      </c>
      <c r="C49" s="14"/>
      <c r="D49" s="23" t="n">
        <f aca="false">SUM(E49:L49)</f>
        <v>121992.406</v>
      </c>
      <c r="E49" s="23" t="n">
        <f aca="false">SUM(E56+E61+E67)</f>
        <v>18555.156</v>
      </c>
      <c r="F49" s="23" t="n">
        <f aca="false">SUM(F56+F61+F67)</f>
        <v>14776.75</v>
      </c>
      <c r="G49" s="23" t="n">
        <f aca="false">SUM(G56+G61+G67)</f>
        <v>14776.75</v>
      </c>
      <c r="H49" s="23" t="n">
        <f aca="false">H56+H61+H67</f>
        <v>14776.75</v>
      </c>
      <c r="I49" s="23" t="n">
        <f aca="false">I56+I61+I67</f>
        <v>14776.75</v>
      </c>
      <c r="J49" s="23" t="n">
        <f aca="false">J56+J61+J67</f>
        <v>14776.75</v>
      </c>
      <c r="K49" s="23" t="n">
        <f aca="false">K56+K61+K67</f>
        <v>14776.75</v>
      </c>
      <c r="L49" s="23" t="n">
        <f aca="false">L56+L61+L67</f>
        <v>14776.75</v>
      </c>
      <c r="M49" s="13"/>
      <c r="N49" s="20"/>
      <c r="O49" s="21"/>
    </row>
    <row r="50" s="2" customFormat="true" ht="20.25" hidden="false" customHeight="true" outlineLevel="0" collapsed="false">
      <c r="A50" s="22"/>
      <c r="B50" s="13" t="s">
        <v>16</v>
      </c>
      <c r="C50" s="14"/>
      <c r="D50" s="23" t="n">
        <f aca="false">SUM(E50:L50)</f>
        <v>0</v>
      </c>
      <c r="E50" s="23" t="n">
        <f aca="false">SUM(E57+E62+E68)</f>
        <v>0</v>
      </c>
      <c r="F50" s="23" t="n">
        <f aca="false">SUM(F57+F62+F68)</f>
        <v>0</v>
      </c>
      <c r="G50" s="23" t="n">
        <f aca="false">SUM(G57+G62+G68)</f>
        <v>0</v>
      </c>
      <c r="H50" s="23" t="n">
        <f aca="false">SUM(H57+H62+H68)</f>
        <v>0</v>
      </c>
      <c r="I50" s="23" t="n">
        <f aca="false">SUM(I57+I62+I68)</f>
        <v>0</v>
      </c>
      <c r="J50" s="23" t="n">
        <f aca="false">SUM(J57+J62+J68)</f>
        <v>0</v>
      </c>
      <c r="K50" s="23" t="n">
        <f aca="false">SUM(K57+K62+K68)</f>
        <v>0</v>
      </c>
      <c r="L50" s="23" t="n">
        <f aca="false">SUM(L57+L62+L68)</f>
        <v>0</v>
      </c>
      <c r="M50" s="13"/>
      <c r="N50" s="20"/>
      <c r="O50" s="21"/>
    </row>
    <row r="51" s="2" customFormat="true" ht="23.25" hidden="false" customHeight="true" outlineLevel="0" collapsed="false">
      <c r="A51" s="27"/>
      <c r="B51" s="27"/>
      <c r="C51" s="13" t="s">
        <v>32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0"/>
      <c r="O51" s="21"/>
    </row>
    <row r="52" s="2" customFormat="true" ht="22.5" hidden="false" customHeight="true" outlineLevel="0" collapsed="false">
      <c r="A52" s="27"/>
      <c r="B52" s="27"/>
      <c r="C52" s="13" t="s">
        <v>33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20"/>
      <c r="O52" s="21"/>
    </row>
    <row r="53" s="2" customFormat="true" ht="48" hidden="false" customHeight="true" outlineLevel="0" collapsed="false">
      <c r="A53" s="22" t="s">
        <v>34</v>
      </c>
      <c r="B53" s="28" t="s">
        <v>35</v>
      </c>
      <c r="C53" s="13" t="s">
        <v>25</v>
      </c>
      <c r="D53" s="29" t="n">
        <f aca="false">SUM(D54:D57)</f>
        <v>8188.806</v>
      </c>
      <c r="E53" s="29" t="n">
        <f aca="false">SUM(E54:E57)</f>
        <v>2588.806</v>
      </c>
      <c r="F53" s="29" t="n">
        <f aca="false">SUM(F54:F57)</f>
        <v>800</v>
      </c>
      <c r="G53" s="29" t="n">
        <f aca="false">SUM(G54:G57)</f>
        <v>800</v>
      </c>
      <c r="H53" s="29" t="n">
        <f aca="false">SUM(H54:H57)</f>
        <v>800</v>
      </c>
      <c r="I53" s="29" t="n">
        <f aca="false">SUM(I54:I57)</f>
        <v>800</v>
      </c>
      <c r="J53" s="29" t="n">
        <f aca="false">SUM(J54:J57)</f>
        <v>800</v>
      </c>
      <c r="K53" s="29" t="n">
        <f aca="false">SUM(K54:K57)</f>
        <v>800</v>
      </c>
      <c r="L53" s="29" t="n">
        <f aca="false">SUM(L54:L57)</f>
        <v>800</v>
      </c>
      <c r="M53" s="30" t="s">
        <v>36</v>
      </c>
      <c r="N53" s="20"/>
      <c r="O53" s="21"/>
    </row>
    <row r="54" s="2" customFormat="true" ht="16.5" hidden="false" customHeight="true" outlineLevel="0" collapsed="false">
      <c r="A54" s="27"/>
      <c r="B54" s="31" t="s">
        <v>13</v>
      </c>
      <c r="C54" s="14"/>
      <c r="D54" s="23" t="n">
        <f aca="false">SUM(E54:L54)</f>
        <v>0</v>
      </c>
      <c r="E54" s="23" t="n">
        <v>0</v>
      </c>
      <c r="F54" s="23" t="n">
        <v>0</v>
      </c>
      <c r="G54" s="23" t="n">
        <v>0</v>
      </c>
      <c r="H54" s="23" t="n">
        <v>0</v>
      </c>
      <c r="I54" s="23" t="n">
        <v>0</v>
      </c>
      <c r="J54" s="23" t="n">
        <v>0</v>
      </c>
      <c r="K54" s="23" t="n">
        <v>0</v>
      </c>
      <c r="L54" s="23" t="n">
        <v>0</v>
      </c>
      <c r="M54" s="13"/>
      <c r="N54" s="20"/>
      <c r="O54" s="21"/>
    </row>
    <row r="55" s="2" customFormat="true" ht="18.75" hidden="false" customHeight="true" outlineLevel="0" collapsed="false">
      <c r="A55" s="27"/>
      <c r="B55" s="31" t="s">
        <v>14</v>
      </c>
      <c r="C55" s="14"/>
      <c r="D55" s="23" t="n">
        <f aca="false">SUM(E55:L55)</f>
        <v>0</v>
      </c>
      <c r="E55" s="23" t="n">
        <v>0</v>
      </c>
      <c r="F55" s="23" t="n">
        <v>0</v>
      </c>
      <c r="G55" s="23" t="n">
        <v>0</v>
      </c>
      <c r="H55" s="23" t="n">
        <v>0</v>
      </c>
      <c r="I55" s="23" t="n">
        <v>0</v>
      </c>
      <c r="J55" s="23" t="n">
        <v>0</v>
      </c>
      <c r="K55" s="23" t="n">
        <v>0</v>
      </c>
      <c r="L55" s="23" t="n">
        <v>0</v>
      </c>
      <c r="M55" s="13"/>
      <c r="N55" s="20"/>
      <c r="O55" s="21"/>
    </row>
    <row r="56" s="2" customFormat="true" ht="18" hidden="false" customHeight="true" outlineLevel="0" collapsed="false">
      <c r="A56" s="27"/>
      <c r="B56" s="31" t="s">
        <v>15</v>
      </c>
      <c r="C56" s="14"/>
      <c r="D56" s="23" t="n">
        <f aca="false">SUM(E56:L56)</f>
        <v>8188.806</v>
      </c>
      <c r="E56" s="32" t="n">
        <f aca="false">3016.606-427.8</f>
        <v>2588.806</v>
      </c>
      <c r="F56" s="23" t="n">
        <v>800</v>
      </c>
      <c r="G56" s="23" t="n">
        <v>800</v>
      </c>
      <c r="H56" s="23" t="n">
        <v>800</v>
      </c>
      <c r="I56" s="23" t="n">
        <v>800</v>
      </c>
      <c r="J56" s="23" t="n">
        <v>800</v>
      </c>
      <c r="K56" s="23" t="n">
        <v>800</v>
      </c>
      <c r="L56" s="23" t="n">
        <v>800</v>
      </c>
      <c r="M56" s="13"/>
      <c r="N56" s="20"/>
      <c r="O56" s="21"/>
    </row>
    <row r="57" s="2" customFormat="true" ht="18" hidden="false" customHeight="true" outlineLevel="0" collapsed="false">
      <c r="A57" s="27"/>
      <c r="B57" s="31" t="s">
        <v>37</v>
      </c>
      <c r="C57" s="14"/>
      <c r="D57" s="23" t="n">
        <f aca="false">SUM(E57:L57)</f>
        <v>0</v>
      </c>
      <c r="E57" s="23" t="n">
        <v>0</v>
      </c>
      <c r="F57" s="23" t="n">
        <v>0</v>
      </c>
      <c r="G57" s="23" t="n">
        <v>0</v>
      </c>
      <c r="H57" s="23" t="n">
        <v>0</v>
      </c>
      <c r="I57" s="23" t="n">
        <v>0</v>
      </c>
      <c r="J57" s="23" t="n">
        <v>0</v>
      </c>
      <c r="K57" s="23" t="n">
        <v>0</v>
      </c>
      <c r="L57" s="23" t="n">
        <v>0</v>
      </c>
      <c r="M57" s="13"/>
      <c r="N57" s="20"/>
      <c r="O57" s="21"/>
    </row>
    <row r="58" s="2" customFormat="true" ht="101.25" hidden="false" customHeight="true" outlineLevel="0" collapsed="false">
      <c r="A58" s="27" t="s">
        <v>38</v>
      </c>
      <c r="B58" s="33" t="s">
        <v>39</v>
      </c>
      <c r="C58" s="13" t="s">
        <v>25</v>
      </c>
      <c r="D58" s="29" t="n">
        <f aca="false">SUM(D59:D62)</f>
        <v>103236</v>
      </c>
      <c r="E58" s="29" t="n">
        <f aca="false">SUM(E59:E62)</f>
        <v>12904.5</v>
      </c>
      <c r="F58" s="29" t="n">
        <f aca="false">SUM(F59:F62)</f>
        <v>12904.5</v>
      </c>
      <c r="G58" s="29" t="n">
        <f aca="false">SUM(G59:G62)</f>
        <v>12904.5</v>
      </c>
      <c r="H58" s="29" t="n">
        <f aca="false">SUM(H59:H62)</f>
        <v>12904.5</v>
      </c>
      <c r="I58" s="29" t="n">
        <f aca="false">SUM(I59:I62)</f>
        <v>12904.5</v>
      </c>
      <c r="J58" s="29" t="n">
        <f aca="false">SUM(J59:J62)</f>
        <v>12904.5</v>
      </c>
      <c r="K58" s="29" t="n">
        <f aca="false">SUM(K59:K62)</f>
        <v>12904.5</v>
      </c>
      <c r="L58" s="29" t="n">
        <f aca="false">SUM(L59:L62)</f>
        <v>12904.5</v>
      </c>
      <c r="M58" s="12" t="s">
        <v>40</v>
      </c>
      <c r="N58" s="20"/>
      <c r="O58" s="21"/>
    </row>
    <row r="59" s="2" customFormat="true" ht="20.25" hidden="false" customHeight="true" outlineLevel="0" collapsed="false">
      <c r="A59" s="27"/>
      <c r="B59" s="31" t="s">
        <v>13</v>
      </c>
      <c r="C59" s="14"/>
      <c r="D59" s="23" t="n">
        <f aca="false">SUM(E59:L59)</f>
        <v>0</v>
      </c>
      <c r="E59" s="23" t="n">
        <v>0</v>
      </c>
      <c r="F59" s="23" t="n">
        <v>0</v>
      </c>
      <c r="G59" s="23" t="n">
        <v>0</v>
      </c>
      <c r="H59" s="23" t="n">
        <v>0</v>
      </c>
      <c r="I59" s="23" t="n">
        <v>0</v>
      </c>
      <c r="J59" s="23" t="n">
        <v>0</v>
      </c>
      <c r="K59" s="23" t="n">
        <v>0</v>
      </c>
      <c r="L59" s="23" t="n">
        <v>0</v>
      </c>
      <c r="M59" s="13"/>
      <c r="N59" s="20"/>
      <c r="O59" s="21"/>
    </row>
    <row r="60" s="2" customFormat="true" ht="20.25" hidden="false" customHeight="true" outlineLevel="0" collapsed="false">
      <c r="A60" s="27"/>
      <c r="B60" s="31" t="s">
        <v>14</v>
      </c>
      <c r="C60" s="14"/>
      <c r="D60" s="23" t="n">
        <f aca="false">SUM(E60:L60)</f>
        <v>0</v>
      </c>
      <c r="E60" s="23" t="n">
        <v>0</v>
      </c>
      <c r="F60" s="23" t="n">
        <v>0</v>
      </c>
      <c r="G60" s="23" t="n">
        <v>0</v>
      </c>
      <c r="H60" s="23" t="n">
        <v>0</v>
      </c>
      <c r="I60" s="23" t="n">
        <v>0</v>
      </c>
      <c r="J60" s="23" t="n">
        <v>0</v>
      </c>
      <c r="K60" s="23" t="n">
        <v>0</v>
      </c>
      <c r="L60" s="23" t="n">
        <v>0</v>
      </c>
      <c r="M60" s="13"/>
      <c r="N60" s="20"/>
      <c r="O60" s="21"/>
    </row>
    <row r="61" s="2" customFormat="true" ht="15.75" hidden="false" customHeight="true" outlineLevel="0" collapsed="false">
      <c r="A61" s="27"/>
      <c r="B61" s="31" t="s">
        <v>15</v>
      </c>
      <c r="C61" s="14"/>
      <c r="D61" s="23" t="n">
        <f aca="false">SUM(E61:L61)</f>
        <v>103236</v>
      </c>
      <c r="E61" s="23" t="n">
        <v>12904.5</v>
      </c>
      <c r="F61" s="23" t="n">
        <v>12904.5</v>
      </c>
      <c r="G61" s="23" t="n">
        <v>12904.5</v>
      </c>
      <c r="H61" s="23" t="n">
        <v>12904.5</v>
      </c>
      <c r="I61" s="23" t="n">
        <v>12904.5</v>
      </c>
      <c r="J61" s="23" t="n">
        <v>12904.5</v>
      </c>
      <c r="K61" s="23" t="n">
        <v>12904.5</v>
      </c>
      <c r="L61" s="23" t="n">
        <v>12904.5</v>
      </c>
      <c r="M61" s="13"/>
      <c r="N61" s="20"/>
      <c r="O61" s="21"/>
    </row>
    <row r="62" s="2" customFormat="true" ht="18" hidden="false" customHeight="true" outlineLevel="0" collapsed="false">
      <c r="A62" s="27"/>
      <c r="B62" s="31" t="s">
        <v>37</v>
      </c>
      <c r="C62" s="14"/>
      <c r="D62" s="23" t="n">
        <f aca="false">SUM(E62:L62)</f>
        <v>0</v>
      </c>
      <c r="E62" s="23" t="n">
        <v>0</v>
      </c>
      <c r="F62" s="23" t="n">
        <v>0</v>
      </c>
      <c r="G62" s="23" t="n">
        <v>0</v>
      </c>
      <c r="H62" s="23" t="n">
        <v>0</v>
      </c>
      <c r="I62" s="23" t="n">
        <v>0</v>
      </c>
      <c r="J62" s="23" t="n">
        <v>0</v>
      </c>
      <c r="K62" s="23" t="n">
        <v>0</v>
      </c>
      <c r="L62" s="23" t="n">
        <v>0</v>
      </c>
      <c r="M62" s="13"/>
      <c r="N62" s="20"/>
      <c r="O62" s="21"/>
    </row>
    <row r="63" s="2" customFormat="true" ht="18" hidden="false" customHeight="true" outlineLevel="0" collapsed="false">
      <c r="A63" s="34"/>
      <c r="B63" s="35"/>
      <c r="C63" s="36" t="s">
        <v>41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20"/>
      <c r="O63" s="21"/>
    </row>
    <row r="64" s="2" customFormat="true" ht="51.75" hidden="false" customHeight="true" outlineLevel="0" collapsed="false">
      <c r="A64" s="22" t="s">
        <v>42</v>
      </c>
      <c r="B64" s="12" t="s">
        <v>43</v>
      </c>
      <c r="C64" s="13" t="s">
        <v>25</v>
      </c>
      <c r="D64" s="29" t="n">
        <f aca="false">SUM(D65:D68)</f>
        <v>10567.6</v>
      </c>
      <c r="E64" s="29" t="n">
        <f aca="false">SUM(E65:E68)</f>
        <v>3061.85</v>
      </c>
      <c r="F64" s="29" t="n">
        <f aca="false">SUM(F65:F68)</f>
        <v>1072.25</v>
      </c>
      <c r="G64" s="29" t="n">
        <f aca="false">SUM(G65:G68)</f>
        <v>1072.25</v>
      </c>
      <c r="H64" s="29" t="n">
        <f aca="false">SUM(H65:H68)</f>
        <v>1072.25</v>
      </c>
      <c r="I64" s="29" t="n">
        <f aca="false">SUM(I65:I68)</f>
        <v>1072.25</v>
      </c>
      <c r="J64" s="29" t="n">
        <f aca="false">SUM(J65:J68)</f>
        <v>1072.25</v>
      </c>
      <c r="K64" s="29" t="n">
        <f aca="false">SUM(K65:K68)</f>
        <v>1072.25</v>
      </c>
      <c r="L64" s="29" t="n">
        <f aca="false">SUM(L65:L68)</f>
        <v>1072.25</v>
      </c>
      <c r="M64" s="12" t="s">
        <v>44</v>
      </c>
      <c r="N64" s="20"/>
      <c r="O64" s="21"/>
    </row>
    <row r="65" s="2" customFormat="true" ht="18" hidden="false" customHeight="true" outlineLevel="0" collapsed="false">
      <c r="A65" s="22"/>
      <c r="B65" s="13" t="s">
        <v>13</v>
      </c>
      <c r="C65" s="37"/>
      <c r="D65" s="23" t="n">
        <f aca="false">SUM(E65:L65)</f>
        <v>0</v>
      </c>
      <c r="E65" s="23" t="n">
        <v>0</v>
      </c>
      <c r="F65" s="23" t="n">
        <v>0</v>
      </c>
      <c r="G65" s="23" t="n">
        <v>0</v>
      </c>
      <c r="H65" s="23" t="n">
        <v>0</v>
      </c>
      <c r="I65" s="23" t="n">
        <v>0</v>
      </c>
      <c r="J65" s="23" t="n">
        <v>0</v>
      </c>
      <c r="K65" s="23" t="n">
        <v>0</v>
      </c>
      <c r="L65" s="23" t="n">
        <v>0</v>
      </c>
      <c r="M65" s="13"/>
      <c r="N65" s="20"/>
      <c r="O65" s="21"/>
    </row>
    <row r="66" s="2" customFormat="true" ht="18" hidden="false" customHeight="true" outlineLevel="0" collapsed="false">
      <c r="A66" s="22"/>
      <c r="B66" s="13" t="s">
        <v>14</v>
      </c>
      <c r="C66" s="37"/>
      <c r="D66" s="23" t="n">
        <f aca="false">SUM(E66:L66)</f>
        <v>0</v>
      </c>
      <c r="E66" s="23" t="n">
        <v>0</v>
      </c>
      <c r="F66" s="23" t="n">
        <v>0</v>
      </c>
      <c r="G66" s="23" t="n">
        <v>0</v>
      </c>
      <c r="H66" s="23" t="n">
        <v>0</v>
      </c>
      <c r="I66" s="23" t="n">
        <v>0</v>
      </c>
      <c r="J66" s="23" t="n">
        <v>0</v>
      </c>
      <c r="K66" s="23" t="n">
        <v>0</v>
      </c>
      <c r="L66" s="23" t="n">
        <v>0</v>
      </c>
      <c r="M66" s="13"/>
      <c r="N66" s="20"/>
      <c r="O66" s="21"/>
    </row>
    <row r="67" s="2" customFormat="true" ht="18" hidden="false" customHeight="true" outlineLevel="0" collapsed="false">
      <c r="A67" s="22"/>
      <c r="B67" s="13" t="s">
        <v>15</v>
      </c>
      <c r="C67" s="37"/>
      <c r="D67" s="23" t="n">
        <f aca="false">SUM(E67:L67)</f>
        <v>10567.6</v>
      </c>
      <c r="E67" s="32" t="n">
        <f aca="false">1102.25+300+35+80+240+500+804.6</f>
        <v>3061.85</v>
      </c>
      <c r="F67" s="23" t="n">
        <v>1072.25</v>
      </c>
      <c r="G67" s="23" t="n">
        <v>1072.25</v>
      </c>
      <c r="H67" s="23" t="n">
        <v>1072.25</v>
      </c>
      <c r="I67" s="23" t="n">
        <v>1072.25</v>
      </c>
      <c r="J67" s="23" t="n">
        <v>1072.25</v>
      </c>
      <c r="K67" s="23" t="n">
        <v>1072.25</v>
      </c>
      <c r="L67" s="23" t="n">
        <v>1072.25</v>
      </c>
      <c r="M67" s="13"/>
      <c r="N67" s="20"/>
      <c r="O67" s="21"/>
    </row>
    <row r="68" s="2" customFormat="true" ht="18" hidden="false" customHeight="true" outlineLevel="0" collapsed="false">
      <c r="A68" s="22"/>
      <c r="B68" s="13" t="s">
        <v>37</v>
      </c>
      <c r="C68" s="37"/>
      <c r="D68" s="23" t="n">
        <f aca="false">SUM(E68:L68)</f>
        <v>0</v>
      </c>
      <c r="E68" s="23" t="n">
        <v>0</v>
      </c>
      <c r="F68" s="23" t="n">
        <v>0</v>
      </c>
      <c r="G68" s="23" t="n">
        <v>0</v>
      </c>
      <c r="H68" s="23" t="n">
        <v>0</v>
      </c>
      <c r="I68" s="23" t="n">
        <v>0</v>
      </c>
      <c r="J68" s="23" t="n">
        <v>0</v>
      </c>
      <c r="K68" s="23" t="n">
        <v>0</v>
      </c>
      <c r="L68" s="23" t="n">
        <v>0</v>
      </c>
      <c r="M68" s="13"/>
      <c r="N68" s="20"/>
      <c r="O68" s="21"/>
    </row>
    <row r="69" s="2" customFormat="true" ht="57" hidden="false" customHeight="true" outlineLevel="0" collapsed="false">
      <c r="A69" s="15" t="s">
        <v>45</v>
      </c>
      <c r="B69" s="38" t="s">
        <v>46</v>
      </c>
      <c r="C69" s="39"/>
      <c r="D69" s="40" t="n">
        <f aca="false">SUM(E69:L69)</f>
        <v>326859.29198</v>
      </c>
      <c r="E69" s="40" t="n">
        <f aca="false">SUM(E70:E73)</f>
        <v>241923.09198</v>
      </c>
      <c r="F69" s="40" t="n">
        <f aca="false">SUM(F70:F73)</f>
        <v>84486.2</v>
      </c>
      <c r="G69" s="40" t="n">
        <f aca="false">SUM(G70:G73)</f>
        <v>75</v>
      </c>
      <c r="H69" s="40" t="n">
        <f aca="false">SUM(H70:H73)</f>
        <v>75</v>
      </c>
      <c r="I69" s="40" t="n">
        <f aca="false">SUM(I70:I73)</f>
        <v>75</v>
      </c>
      <c r="J69" s="40" t="n">
        <f aca="false">SUM(J70:J73)</f>
        <v>75</v>
      </c>
      <c r="K69" s="40" t="n">
        <f aca="false">SUM(K70:K73)</f>
        <v>75</v>
      </c>
      <c r="L69" s="40" t="n">
        <f aca="false">SUM(L70:L73)</f>
        <v>75</v>
      </c>
      <c r="M69" s="41"/>
      <c r="N69" s="20"/>
      <c r="O69" s="21"/>
    </row>
    <row r="70" s="2" customFormat="true" ht="20.25" hidden="false" customHeight="true" outlineLevel="0" collapsed="false">
      <c r="A70" s="22"/>
      <c r="B70" s="13" t="s">
        <v>13</v>
      </c>
      <c r="C70" s="14"/>
      <c r="D70" s="23" t="n">
        <f aca="false">SUM(D75+D100+D105)</f>
        <v>0</v>
      </c>
      <c r="E70" s="23" t="n">
        <f aca="false">SUM(E75+E100+E105)</f>
        <v>0</v>
      </c>
      <c r="F70" s="23" t="n">
        <f aca="false">SUM(F75+F100+F105)</f>
        <v>0</v>
      </c>
      <c r="G70" s="23" t="n">
        <f aca="false">SUM(G75+G100+G105)</f>
        <v>0</v>
      </c>
      <c r="H70" s="23" t="n">
        <f aca="false">SUM(H75+H100+H105)</f>
        <v>0</v>
      </c>
      <c r="I70" s="23" t="n">
        <f aca="false">SUM(I75+I100+I105)</f>
        <v>0</v>
      </c>
      <c r="J70" s="23" t="n">
        <f aca="false">SUM(J75+J100+J105)</f>
        <v>0</v>
      </c>
      <c r="K70" s="23" t="n">
        <f aca="false">SUM(K75+K100+K105)</f>
        <v>0</v>
      </c>
      <c r="L70" s="23" t="n">
        <f aca="false">SUM(L75+L100+L105)</f>
        <v>0</v>
      </c>
      <c r="M70" s="13"/>
      <c r="N70" s="20"/>
      <c r="O70" s="21"/>
    </row>
    <row r="71" s="2" customFormat="true" ht="20.25" hidden="false" customHeight="true" outlineLevel="0" collapsed="false">
      <c r="A71" s="22"/>
      <c r="B71" s="13" t="s">
        <v>14</v>
      </c>
      <c r="C71" s="14"/>
      <c r="D71" s="23" t="n">
        <f aca="false">SUM(D76+D101+D106)</f>
        <v>228685.9</v>
      </c>
      <c r="E71" s="23" t="n">
        <f aca="false">SUM(E76+E101+E106)</f>
        <v>152390.3</v>
      </c>
      <c r="F71" s="23" t="n">
        <f aca="false">SUM(F76+F101+F106)</f>
        <v>76295.6</v>
      </c>
      <c r="G71" s="23" t="n">
        <f aca="false">SUM(G76+G101+G106)</f>
        <v>0</v>
      </c>
      <c r="H71" s="23" t="n">
        <f aca="false">SUM(H76+H101+H106)</f>
        <v>0</v>
      </c>
      <c r="I71" s="23" t="n">
        <f aca="false">SUM(I76+I101+I106)</f>
        <v>0</v>
      </c>
      <c r="J71" s="23" t="n">
        <f aca="false">SUM(J76+J101+J106)</f>
        <v>0</v>
      </c>
      <c r="K71" s="23" t="n">
        <f aca="false">SUM(K76+K101+K106)</f>
        <v>0</v>
      </c>
      <c r="L71" s="23" t="n">
        <f aca="false">SUM(L76+L101+L106)</f>
        <v>0</v>
      </c>
      <c r="M71" s="13"/>
      <c r="N71" s="20"/>
      <c r="O71" s="21"/>
    </row>
    <row r="72" s="2" customFormat="true" ht="20.25" hidden="false" customHeight="true" outlineLevel="0" collapsed="false">
      <c r="A72" s="22"/>
      <c r="B72" s="13" t="s">
        <v>15</v>
      </c>
      <c r="C72" s="14"/>
      <c r="D72" s="23" t="n">
        <f aca="false">SUM(E72:L72)</f>
        <v>98173.39198</v>
      </c>
      <c r="E72" s="23" t="n">
        <f aca="false">SUM(E77+E102+E107)</f>
        <v>89532.79198</v>
      </c>
      <c r="F72" s="23" t="n">
        <f aca="false">SUM(F77+F102+F107)</f>
        <v>8190.6</v>
      </c>
      <c r="G72" s="23" t="n">
        <f aca="false">SUM(G77+G102+G107)</f>
        <v>75</v>
      </c>
      <c r="H72" s="23" t="n">
        <f aca="false">H77+H102+H107</f>
        <v>75</v>
      </c>
      <c r="I72" s="23" t="n">
        <f aca="false">SUM(I77+I102+I107)</f>
        <v>75</v>
      </c>
      <c r="J72" s="23" t="n">
        <f aca="false">SUM(J77+J102+J107)</f>
        <v>75</v>
      </c>
      <c r="K72" s="23" t="n">
        <f aca="false">SUM(K77+K102+K107)</f>
        <v>75</v>
      </c>
      <c r="L72" s="23" t="n">
        <f aca="false">SUM(L77+L102+L107)</f>
        <v>75</v>
      </c>
      <c r="M72" s="13"/>
      <c r="N72" s="20"/>
      <c r="O72" s="21"/>
    </row>
    <row r="73" s="2" customFormat="true" ht="20.25" hidden="false" customHeight="true" outlineLevel="0" collapsed="false">
      <c r="A73" s="22"/>
      <c r="B73" s="13" t="s">
        <v>16</v>
      </c>
      <c r="C73" s="14"/>
      <c r="D73" s="23" t="n">
        <f aca="false">SUM(D78+D103+D108)</f>
        <v>0</v>
      </c>
      <c r="E73" s="23" t="n">
        <f aca="false">SUM(E78+E103+E108)</f>
        <v>0</v>
      </c>
      <c r="F73" s="23" t="n">
        <f aca="false">SUM(F78+F103+F108)</f>
        <v>0</v>
      </c>
      <c r="G73" s="23" t="n">
        <f aca="false">SUM(G78+G103+G108)</f>
        <v>0</v>
      </c>
      <c r="H73" s="23" t="n">
        <f aca="false">SUM(H78+H103+H108)</f>
        <v>0</v>
      </c>
      <c r="I73" s="23" t="n">
        <f aca="false">SUM(I78+I103+I108)</f>
        <v>0</v>
      </c>
      <c r="J73" s="23" t="n">
        <f aca="false">SUM(J78+J103+J108)</f>
        <v>0</v>
      </c>
      <c r="K73" s="23" t="n">
        <f aca="false">SUM(K78+K103+K108)</f>
        <v>0</v>
      </c>
      <c r="L73" s="23" t="n">
        <f aca="false">SUM(L78+L103+L108)</f>
        <v>0</v>
      </c>
      <c r="M73" s="13"/>
      <c r="N73" s="20"/>
      <c r="O73" s="21"/>
    </row>
    <row r="74" s="2" customFormat="true" ht="56.25" hidden="false" customHeight="true" outlineLevel="0" collapsed="false">
      <c r="A74" s="22" t="s">
        <v>47</v>
      </c>
      <c r="B74" s="12" t="s">
        <v>48</v>
      </c>
      <c r="C74" s="14"/>
      <c r="D74" s="23" t="n">
        <f aca="false">SUM(D75:D78)</f>
        <v>321367.391</v>
      </c>
      <c r="E74" s="23" t="n">
        <f aca="false">SUM(E75:E78)</f>
        <v>237456.191</v>
      </c>
      <c r="F74" s="23" t="n">
        <f aca="false">SUM(F75:F78)</f>
        <v>84411.2</v>
      </c>
      <c r="G74" s="23" t="n">
        <f aca="false">SUM(G75:G78)</f>
        <v>0</v>
      </c>
      <c r="H74" s="23" t="n">
        <f aca="false">SUM(H75:H78)</f>
        <v>0</v>
      </c>
      <c r="I74" s="23" t="n">
        <f aca="false">SUM(I75:I78)</f>
        <v>0</v>
      </c>
      <c r="J74" s="23" t="n">
        <f aca="false">SUM(J75:J78)</f>
        <v>0</v>
      </c>
      <c r="K74" s="23" t="n">
        <f aca="false">SUM(K75:K78)</f>
        <v>0</v>
      </c>
      <c r="L74" s="23" t="n">
        <f aca="false">SUM(L75:L78)</f>
        <v>0</v>
      </c>
      <c r="M74" s="13"/>
      <c r="N74" s="20"/>
      <c r="O74" s="21"/>
    </row>
    <row r="75" s="2" customFormat="true" ht="20.25" hidden="false" customHeight="true" outlineLevel="0" collapsed="false">
      <c r="A75" s="22"/>
      <c r="B75" s="13" t="s">
        <v>13</v>
      </c>
      <c r="C75" s="14"/>
      <c r="D75" s="23" t="n">
        <f aca="false">D80+D85+D90</f>
        <v>0</v>
      </c>
      <c r="E75" s="23" t="n">
        <f aca="false">SUM(E85)</f>
        <v>0</v>
      </c>
      <c r="F75" s="23" t="n">
        <f aca="false">SUM(F85)</f>
        <v>0</v>
      </c>
      <c r="G75" s="23" t="n">
        <f aca="false">SUM(G85)</f>
        <v>0</v>
      </c>
      <c r="H75" s="23" t="n">
        <f aca="false">SUM(H85)</f>
        <v>0</v>
      </c>
      <c r="I75" s="23" t="n">
        <f aca="false">SUM(I85)</f>
        <v>0</v>
      </c>
      <c r="J75" s="42" t="n">
        <f aca="false">J80+J85+J90</f>
        <v>0</v>
      </c>
      <c r="K75" s="23" t="n">
        <f aca="false">K80+K85+K90</f>
        <v>0</v>
      </c>
      <c r="L75" s="23" t="n">
        <f aca="false">L80+L85+L90</f>
        <v>0</v>
      </c>
      <c r="M75" s="13"/>
      <c r="N75" s="20"/>
      <c r="O75" s="21"/>
    </row>
    <row r="76" s="2" customFormat="true" ht="20.25" hidden="false" customHeight="true" outlineLevel="0" collapsed="false">
      <c r="A76" s="22"/>
      <c r="B76" s="13" t="s">
        <v>14</v>
      </c>
      <c r="C76" s="14"/>
      <c r="D76" s="23" t="n">
        <f aca="false">SUM(D86)</f>
        <v>228685.9</v>
      </c>
      <c r="E76" s="23" t="n">
        <f aca="false">SUM(E86)</f>
        <v>152390.3</v>
      </c>
      <c r="F76" s="23" t="n">
        <f aca="false">SUM(F86)</f>
        <v>76295.6</v>
      </c>
      <c r="G76" s="23" t="n">
        <f aca="false">SUM(G86)</f>
        <v>0</v>
      </c>
      <c r="H76" s="23" t="n">
        <f aca="false">SUM(H86)</f>
        <v>0</v>
      </c>
      <c r="I76" s="23" t="n">
        <f aca="false">SUM(I86)</f>
        <v>0</v>
      </c>
      <c r="J76" s="23" t="n">
        <f aca="false">SUM(J86)</f>
        <v>0</v>
      </c>
      <c r="K76" s="23" t="n">
        <f aca="false">SUM(K86)</f>
        <v>0</v>
      </c>
      <c r="L76" s="23" t="n">
        <f aca="false">SUM(L86)</f>
        <v>0</v>
      </c>
      <c r="M76" s="13"/>
      <c r="N76" s="20"/>
      <c r="O76" s="21"/>
    </row>
    <row r="77" s="2" customFormat="true" ht="20.25" hidden="false" customHeight="true" outlineLevel="0" collapsed="false">
      <c r="A77" s="22"/>
      <c r="B77" s="13" t="s">
        <v>15</v>
      </c>
      <c r="C77" s="14"/>
      <c r="D77" s="23" t="n">
        <f aca="false">D82+D87+D92</f>
        <v>92681.491</v>
      </c>
      <c r="E77" s="23" t="n">
        <f aca="false">SUM(E82+E87+E92+E97)</f>
        <v>85065.891</v>
      </c>
      <c r="F77" s="23" t="n">
        <f aca="false">SUM(F82+F87+F92)</f>
        <v>8115.6</v>
      </c>
      <c r="G77" s="23" t="n">
        <f aca="false">SUM(G82+G87)</f>
        <v>0</v>
      </c>
      <c r="H77" s="23" t="n">
        <f aca="false">SUM(H82+H87+H92)</f>
        <v>0</v>
      </c>
      <c r="I77" s="23" t="n">
        <f aca="false">SUM(I82+I87)</f>
        <v>0</v>
      </c>
      <c r="J77" s="23" t="n">
        <f aca="false">SUM(J82+J87)</f>
        <v>0</v>
      </c>
      <c r="K77" s="23" t="n">
        <f aca="false">SUM(K82+K87)</f>
        <v>0</v>
      </c>
      <c r="L77" s="23" t="n">
        <f aca="false">SUM(L82+L87)</f>
        <v>0</v>
      </c>
      <c r="M77" s="13"/>
      <c r="N77" s="20"/>
      <c r="O77" s="21"/>
    </row>
    <row r="78" s="2" customFormat="true" ht="20.25" hidden="false" customHeight="true" outlineLevel="0" collapsed="false">
      <c r="A78" s="43"/>
      <c r="B78" s="35" t="s">
        <v>16</v>
      </c>
      <c r="C78" s="44"/>
      <c r="D78" s="45" t="n">
        <f aca="false">SUM(D88)</f>
        <v>0</v>
      </c>
      <c r="E78" s="45" t="n">
        <f aca="false">SUM(E88)</f>
        <v>0</v>
      </c>
      <c r="F78" s="45" t="n">
        <f aca="false">SUM(F88)</f>
        <v>0</v>
      </c>
      <c r="G78" s="45" t="n">
        <f aca="false">SUM(G88)</f>
        <v>0</v>
      </c>
      <c r="H78" s="45" t="n">
        <f aca="false">SUM(H88)</f>
        <v>0</v>
      </c>
      <c r="I78" s="45" t="n">
        <f aca="false">SUM(I88)</f>
        <v>0</v>
      </c>
      <c r="J78" s="45" t="n">
        <f aca="false">SUM(J88)</f>
        <v>0</v>
      </c>
      <c r="K78" s="45" t="n">
        <f aca="false">SUM(K88)</f>
        <v>0</v>
      </c>
      <c r="L78" s="45" t="n">
        <f aca="false">SUM(L88)</f>
        <v>0</v>
      </c>
      <c r="M78" s="35"/>
      <c r="N78" s="20"/>
      <c r="O78" s="21"/>
    </row>
    <row r="79" s="2" customFormat="true" ht="70.5" hidden="false" customHeight="true" outlineLevel="0" collapsed="false">
      <c r="A79" s="22" t="s">
        <v>49</v>
      </c>
      <c r="B79" s="12" t="s">
        <v>50</v>
      </c>
      <c r="C79" s="13" t="s">
        <v>51</v>
      </c>
      <c r="D79" s="29" t="n">
        <f aca="false">SUM(D80:D83)</f>
        <v>77917.351</v>
      </c>
      <c r="E79" s="29" t="n">
        <f aca="false">SUM(E80:E83)</f>
        <v>73817.351</v>
      </c>
      <c r="F79" s="29" t="n">
        <f aca="false">SUM(F80:F83)</f>
        <v>4100</v>
      </c>
      <c r="G79" s="29" t="n">
        <f aca="false">SUM(G80:G83)</f>
        <v>0</v>
      </c>
      <c r="H79" s="29" t="n">
        <f aca="false">SUM(H80:H83)</f>
        <v>0</v>
      </c>
      <c r="I79" s="29" t="n">
        <f aca="false">SUM(I80:I83)</f>
        <v>0</v>
      </c>
      <c r="J79" s="29" t="n">
        <f aca="false">SUM(J80:J83)</f>
        <v>0</v>
      </c>
      <c r="K79" s="29" t="n">
        <f aca="false">SUM(K80:K83)</f>
        <v>0</v>
      </c>
      <c r="L79" s="29" t="n">
        <f aca="false">SUM(L80:L83)</f>
        <v>0</v>
      </c>
      <c r="M79" s="12" t="s">
        <v>52</v>
      </c>
      <c r="N79" s="46"/>
      <c r="O79" s="21"/>
    </row>
    <row r="80" s="2" customFormat="true" ht="20.25" hidden="false" customHeight="true" outlineLevel="0" collapsed="false">
      <c r="A80" s="47"/>
      <c r="B80" s="48" t="s">
        <v>13</v>
      </c>
      <c r="C80" s="49"/>
      <c r="D80" s="50" t="n">
        <f aca="false">SUM(E80:L80)</f>
        <v>0</v>
      </c>
      <c r="E80" s="51" t="n">
        <v>0</v>
      </c>
      <c r="F80" s="51" t="n">
        <v>0</v>
      </c>
      <c r="G80" s="51" t="n">
        <v>0</v>
      </c>
      <c r="H80" s="51" t="n">
        <v>0</v>
      </c>
      <c r="I80" s="51" t="n">
        <v>0</v>
      </c>
      <c r="J80" s="51" t="n">
        <v>0</v>
      </c>
      <c r="K80" s="51" t="n">
        <v>0</v>
      </c>
      <c r="L80" s="51" t="n">
        <v>0</v>
      </c>
      <c r="M80" s="48"/>
      <c r="N80" s="20"/>
      <c r="O80" s="21"/>
    </row>
    <row r="81" s="2" customFormat="true" ht="20.25" hidden="false" customHeight="true" outlineLevel="0" collapsed="false">
      <c r="A81" s="22"/>
      <c r="B81" s="13" t="s">
        <v>14</v>
      </c>
      <c r="C81" s="14"/>
      <c r="D81" s="52" t="n">
        <f aca="false">SUM(E81:L81)</f>
        <v>0</v>
      </c>
      <c r="E81" s="23" t="n">
        <v>0</v>
      </c>
      <c r="F81" s="23" t="n">
        <v>0</v>
      </c>
      <c r="G81" s="23" t="n">
        <v>0</v>
      </c>
      <c r="H81" s="23" t="n">
        <v>0</v>
      </c>
      <c r="I81" s="23" t="n">
        <v>0</v>
      </c>
      <c r="J81" s="23" t="n">
        <v>0</v>
      </c>
      <c r="K81" s="23" t="n">
        <v>0</v>
      </c>
      <c r="L81" s="23" t="n">
        <v>0</v>
      </c>
      <c r="M81" s="13"/>
      <c r="N81" s="20" t="s">
        <v>53</v>
      </c>
      <c r="O81" s="21"/>
    </row>
    <row r="82" s="2" customFormat="true" ht="20.25" hidden="false" customHeight="true" outlineLevel="0" collapsed="false">
      <c r="A82" s="22"/>
      <c r="B82" s="13" t="s">
        <v>15</v>
      </c>
      <c r="C82" s="14"/>
      <c r="D82" s="52" t="n">
        <f aca="false">SUM(E82:L82)</f>
        <v>77917.351</v>
      </c>
      <c r="E82" s="32" t="n">
        <f aca="false">4100+60675.953+9041.398</f>
        <v>73817.351</v>
      </c>
      <c r="F82" s="23" t="n">
        <v>4100</v>
      </c>
      <c r="G82" s="23" t="n">
        <v>0</v>
      </c>
      <c r="H82" s="23" t="n">
        <v>0</v>
      </c>
      <c r="I82" s="23" t="n">
        <v>0</v>
      </c>
      <c r="J82" s="23" t="n">
        <v>0</v>
      </c>
      <c r="K82" s="23" t="n">
        <v>0</v>
      </c>
      <c r="L82" s="23" t="n">
        <v>0</v>
      </c>
      <c r="M82" s="13"/>
      <c r="N82" s="20"/>
      <c r="O82" s="21"/>
    </row>
    <row r="83" s="2" customFormat="true" ht="20.25" hidden="false" customHeight="true" outlineLevel="0" collapsed="false">
      <c r="A83" s="22"/>
      <c r="B83" s="13" t="s">
        <v>16</v>
      </c>
      <c r="C83" s="14"/>
      <c r="D83" s="52" t="n">
        <f aca="false">SUM(E83:L83)</f>
        <v>0</v>
      </c>
      <c r="E83" s="23" t="n">
        <v>0</v>
      </c>
      <c r="F83" s="23" t="n">
        <v>0</v>
      </c>
      <c r="G83" s="23" t="n">
        <v>0</v>
      </c>
      <c r="H83" s="23" t="n">
        <v>0</v>
      </c>
      <c r="I83" s="23" t="n">
        <v>0</v>
      </c>
      <c r="J83" s="23" t="n">
        <v>0</v>
      </c>
      <c r="K83" s="23" t="n">
        <v>0</v>
      </c>
      <c r="L83" s="23" t="n">
        <v>0</v>
      </c>
      <c r="M83" s="13"/>
      <c r="N83" s="20"/>
      <c r="O83" s="21"/>
    </row>
    <row r="84" s="2" customFormat="true" ht="83.25" hidden="false" customHeight="true" outlineLevel="0" collapsed="false">
      <c r="A84" s="22" t="s">
        <v>54</v>
      </c>
      <c r="B84" s="13" t="s">
        <v>55</v>
      </c>
      <c r="C84" s="13" t="s">
        <v>51</v>
      </c>
      <c r="D84" s="29" t="n">
        <f aca="false">SUM(D85:D88)</f>
        <v>240722</v>
      </c>
      <c r="E84" s="29" t="n">
        <f aca="false">SUM(E85:E88)</f>
        <v>160410.8</v>
      </c>
      <c r="F84" s="29" t="n">
        <f aca="false">SUM(F85:F88)</f>
        <v>80311.2</v>
      </c>
      <c r="G84" s="29" t="n">
        <v>0</v>
      </c>
      <c r="H84" s="29" t="n">
        <f aca="false">SUM(H85:H88)</f>
        <v>0</v>
      </c>
      <c r="I84" s="29" t="n">
        <f aca="false">SUM(I85:I88)</f>
        <v>0</v>
      </c>
      <c r="J84" s="29" t="n">
        <f aca="false">SUM(J85:J88)</f>
        <v>0</v>
      </c>
      <c r="K84" s="29" t="n">
        <f aca="false">SUM(K85:K88)</f>
        <v>0</v>
      </c>
      <c r="L84" s="29" t="n">
        <f aca="false">SUM(L85:L88)</f>
        <v>0</v>
      </c>
      <c r="M84" s="12" t="s">
        <v>56</v>
      </c>
      <c r="N84" s="20"/>
      <c r="O84" s="21"/>
    </row>
    <row r="85" s="2" customFormat="true" ht="20.25" hidden="false" customHeight="true" outlineLevel="0" collapsed="false">
      <c r="A85" s="22"/>
      <c r="B85" s="13" t="s">
        <v>13</v>
      </c>
      <c r="C85" s="14"/>
      <c r="D85" s="23" t="n">
        <f aca="false">SUM(E85:L85)</f>
        <v>0</v>
      </c>
      <c r="E85" s="23" t="n">
        <v>0</v>
      </c>
      <c r="F85" s="23" t="n">
        <v>0</v>
      </c>
      <c r="G85" s="23" t="n">
        <v>0</v>
      </c>
      <c r="H85" s="23" t="n">
        <v>0</v>
      </c>
      <c r="I85" s="23" t="n">
        <v>0</v>
      </c>
      <c r="J85" s="23" t="n">
        <v>0</v>
      </c>
      <c r="K85" s="23" t="n">
        <v>0</v>
      </c>
      <c r="L85" s="23" t="n">
        <v>0</v>
      </c>
      <c r="M85" s="13"/>
      <c r="N85" s="20"/>
      <c r="O85" s="21"/>
    </row>
    <row r="86" s="2" customFormat="true" ht="20.25" hidden="false" customHeight="true" outlineLevel="0" collapsed="false">
      <c r="A86" s="22"/>
      <c r="B86" s="13" t="s">
        <v>14</v>
      </c>
      <c r="C86" s="14"/>
      <c r="D86" s="23" t="n">
        <f aca="false">SUM(E86:L86)</f>
        <v>228685.9</v>
      </c>
      <c r="E86" s="23" t="n">
        <v>152390.3</v>
      </c>
      <c r="F86" s="23" t="n">
        <v>76295.6</v>
      </c>
      <c r="G86" s="23" t="n">
        <v>0</v>
      </c>
      <c r="H86" s="23" t="n">
        <v>0</v>
      </c>
      <c r="I86" s="23" t="n">
        <v>0</v>
      </c>
      <c r="J86" s="23" t="n">
        <v>0</v>
      </c>
      <c r="K86" s="23" t="n">
        <v>0</v>
      </c>
      <c r="L86" s="23" t="n">
        <v>0</v>
      </c>
      <c r="M86" s="13"/>
      <c r="N86" s="20"/>
      <c r="O86" s="21"/>
    </row>
    <row r="87" s="2" customFormat="true" ht="20.25" hidden="false" customHeight="true" outlineLevel="0" collapsed="false">
      <c r="A87" s="22"/>
      <c r="B87" s="13" t="s">
        <v>15</v>
      </c>
      <c r="C87" s="14"/>
      <c r="D87" s="23" t="n">
        <f aca="false">SUM(E87:L87)</f>
        <v>12036.1</v>
      </c>
      <c r="E87" s="23" t="n">
        <f aca="false">8020.5</f>
        <v>8020.5</v>
      </c>
      <c r="F87" s="23" t="n">
        <v>4015.6</v>
      </c>
      <c r="G87" s="23" t="n">
        <v>0</v>
      </c>
      <c r="H87" s="23" t="n">
        <v>0</v>
      </c>
      <c r="I87" s="23" t="n">
        <v>0</v>
      </c>
      <c r="J87" s="23" t="n">
        <v>0</v>
      </c>
      <c r="K87" s="23" t="n">
        <v>0</v>
      </c>
      <c r="L87" s="23" t="n">
        <v>0</v>
      </c>
      <c r="M87" s="13"/>
      <c r="N87" s="20"/>
      <c r="O87" s="21"/>
    </row>
    <row r="88" s="2" customFormat="true" ht="20.25" hidden="false" customHeight="true" outlineLevel="0" collapsed="false">
      <c r="A88" s="22"/>
      <c r="B88" s="13" t="s">
        <v>16</v>
      </c>
      <c r="C88" s="14"/>
      <c r="D88" s="23" t="n">
        <f aca="false">SUM(E88:L88)</f>
        <v>0</v>
      </c>
      <c r="E88" s="23" t="n">
        <v>0</v>
      </c>
      <c r="F88" s="23" t="n">
        <v>0</v>
      </c>
      <c r="G88" s="23" t="n">
        <v>0</v>
      </c>
      <c r="H88" s="23" t="n">
        <v>0</v>
      </c>
      <c r="I88" s="23" t="n">
        <v>0</v>
      </c>
      <c r="J88" s="23" t="n">
        <v>0</v>
      </c>
      <c r="K88" s="23" t="n">
        <v>0</v>
      </c>
      <c r="L88" s="23" t="n">
        <v>0</v>
      </c>
      <c r="M88" s="13"/>
      <c r="N88" s="20"/>
      <c r="O88" s="21"/>
    </row>
    <row r="89" s="2" customFormat="true" ht="77.25" hidden="false" customHeight="true" outlineLevel="0" collapsed="false">
      <c r="A89" s="53" t="s">
        <v>57</v>
      </c>
      <c r="B89" s="13" t="s">
        <v>58</v>
      </c>
      <c r="C89" s="13" t="s">
        <v>51</v>
      </c>
      <c r="D89" s="23" t="n">
        <f aca="false">D90+D91+D92+D93</f>
        <v>2728.04</v>
      </c>
      <c r="E89" s="23" t="n">
        <f aca="false">SUM(E90:E93)</f>
        <v>2728.04</v>
      </c>
      <c r="F89" s="23" t="n">
        <f aca="false">SUM(F90:F93)</f>
        <v>0</v>
      </c>
      <c r="G89" s="23" t="n">
        <f aca="false">G90+G91+G92+G93</f>
        <v>0</v>
      </c>
      <c r="H89" s="23" t="n">
        <v>0</v>
      </c>
      <c r="I89" s="23" t="n">
        <f aca="false">I90+I91+I92+I93</f>
        <v>0</v>
      </c>
      <c r="J89" s="23" t="n">
        <f aca="false">J90+J91+J92+J93</f>
        <v>0</v>
      </c>
      <c r="K89" s="23" t="n">
        <f aca="false">K90+K91+K92+K93</f>
        <v>0</v>
      </c>
      <c r="L89" s="23" t="n">
        <f aca="false">L90+L91+L92+L93</f>
        <v>0</v>
      </c>
      <c r="M89" s="13"/>
      <c r="N89" s="20"/>
      <c r="O89" s="21"/>
    </row>
    <row r="90" s="2" customFormat="true" ht="20.25" hidden="false" customHeight="true" outlineLevel="0" collapsed="false">
      <c r="A90" s="22"/>
      <c r="B90" s="13" t="s">
        <v>13</v>
      </c>
      <c r="C90" s="14"/>
      <c r="D90" s="23" t="n">
        <f aca="false">SUM(E90:L90)</f>
        <v>0</v>
      </c>
      <c r="E90" s="23" t="n">
        <v>0</v>
      </c>
      <c r="F90" s="23" t="n">
        <v>0</v>
      </c>
      <c r="G90" s="23" t="n">
        <v>0</v>
      </c>
      <c r="H90" s="23" t="n">
        <v>0</v>
      </c>
      <c r="I90" s="23" t="n">
        <v>0</v>
      </c>
      <c r="J90" s="23" t="n">
        <v>0</v>
      </c>
      <c r="K90" s="23" t="n">
        <v>0</v>
      </c>
      <c r="L90" s="23" t="n">
        <v>0</v>
      </c>
      <c r="M90" s="13"/>
      <c r="N90" s="20"/>
      <c r="O90" s="21"/>
    </row>
    <row r="91" s="2" customFormat="true" ht="20.25" hidden="false" customHeight="true" outlineLevel="0" collapsed="false">
      <c r="A91" s="22"/>
      <c r="B91" s="13" t="s">
        <v>14</v>
      </c>
      <c r="C91" s="14"/>
      <c r="D91" s="23" t="n">
        <f aca="false">SUM(E91:L91)</f>
        <v>0</v>
      </c>
      <c r="E91" s="23" t="n">
        <v>0</v>
      </c>
      <c r="F91" s="23" t="n">
        <v>0</v>
      </c>
      <c r="G91" s="23" t="n">
        <v>0</v>
      </c>
      <c r="H91" s="23" t="n">
        <v>0</v>
      </c>
      <c r="I91" s="23" t="n">
        <v>0</v>
      </c>
      <c r="J91" s="23" t="n">
        <v>0</v>
      </c>
      <c r="K91" s="23" t="n">
        <v>0</v>
      </c>
      <c r="L91" s="23" t="n">
        <v>0</v>
      </c>
      <c r="M91" s="13"/>
      <c r="N91" s="20"/>
      <c r="O91" s="21"/>
    </row>
    <row r="92" s="2" customFormat="true" ht="20.25" hidden="false" customHeight="true" outlineLevel="0" collapsed="false">
      <c r="A92" s="22"/>
      <c r="B92" s="13" t="s">
        <v>15</v>
      </c>
      <c r="C92" s="14"/>
      <c r="D92" s="23" t="n">
        <f aca="false">SUM(E92:L92)</f>
        <v>2728.04</v>
      </c>
      <c r="E92" s="23" t="n">
        <f aca="false">2728.04</f>
        <v>2728.04</v>
      </c>
      <c r="F92" s="23" t="n">
        <v>0</v>
      </c>
      <c r="G92" s="23" t="n">
        <v>0</v>
      </c>
      <c r="H92" s="23" t="n">
        <v>0</v>
      </c>
      <c r="I92" s="23" t="n">
        <v>0</v>
      </c>
      <c r="J92" s="23" t="n">
        <v>0</v>
      </c>
      <c r="K92" s="23" t="n">
        <v>0</v>
      </c>
      <c r="L92" s="23" t="n">
        <v>0</v>
      </c>
      <c r="M92" s="13"/>
      <c r="N92" s="20"/>
      <c r="O92" s="21"/>
    </row>
    <row r="93" s="2" customFormat="true" ht="20.25" hidden="false" customHeight="true" outlineLevel="0" collapsed="false">
      <c r="A93" s="22"/>
      <c r="B93" s="13" t="s">
        <v>16</v>
      </c>
      <c r="C93" s="14"/>
      <c r="D93" s="23" t="n">
        <f aca="false">SUM(E93:L93)</f>
        <v>0</v>
      </c>
      <c r="E93" s="23" t="n">
        <v>0</v>
      </c>
      <c r="F93" s="23" t="n">
        <v>0</v>
      </c>
      <c r="G93" s="23" t="n">
        <v>0</v>
      </c>
      <c r="H93" s="23" t="n">
        <v>0</v>
      </c>
      <c r="I93" s="23" t="n">
        <v>0</v>
      </c>
      <c r="J93" s="23" t="n">
        <v>0</v>
      </c>
      <c r="K93" s="23" t="n">
        <v>0</v>
      </c>
      <c r="L93" s="23" t="n">
        <v>0</v>
      </c>
      <c r="M93" s="13"/>
      <c r="N93" s="20"/>
      <c r="O93" s="21"/>
    </row>
    <row r="94" s="2" customFormat="true" ht="126" hidden="false" customHeight="false" outlineLevel="0" collapsed="false">
      <c r="A94" s="53" t="s">
        <v>59</v>
      </c>
      <c r="B94" s="13" t="s">
        <v>60</v>
      </c>
      <c r="C94" s="13" t="s">
        <v>51</v>
      </c>
      <c r="D94" s="23" t="n">
        <f aca="false">D95+D96+D97+D98</f>
        <v>500</v>
      </c>
      <c r="E94" s="23" t="n">
        <f aca="false">SUM(E95:E98)</f>
        <v>500</v>
      </c>
      <c r="F94" s="23" t="n">
        <f aca="false">SUM(F95:F98)</f>
        <v>0</v>
      </c>
      <c r="G94" s="23" t="n">
        <f aca="false">G95+G96+G97+G98</f>
        <v>0</v>
      </c>
      <c r="H94" s="23" t="n">
        <v>0</v>
      </c>
      <c r="I94" s="23" t="n">
        <f aca="false">I95+I96+I97+I98</f>
        <v>0</v>
      </c>
      <c r="J94" s="23" t="n">
        <f aca="false">J95+J96+J97+J98</f>
        <v>0</v>
      </c>
      <c r="K94" s="23" t="n">
        <f aca="false">K95+K96+K97+K98</f>
        <v>0</v>
      </c>
      <c r="L94" s="23" t="n">
        <f aca="false">L95+L96+L97+L98</f>
        <v>0</v>
      </c>
      <c r="M94" s="13"/>
      <c r="N94" s="20"/>
      <c r="O94" s="21"/>
    </row>
    <row r="95" s="2" customFormat="true" ht="20.25" hidden="false" customHeight="true" outlineLevel="0" collapsed="false">
      <c r="A95" s="22"/>
      <c r="B95" s="13" t="s">
        <v>13</v>
      </c>
      <c r="C95" s="14"/>
      <c r="D95" s="23" t="n">
        <f aca="false">SUM(E95:L95)</f>
        <v>0</v>
      </c>
      <c r="E95" s="23" t="n">
        <v>0</v>
      </c>
      <c r="F95" s="23" t="n">
        <v>0</v>
      </c>
      <c r="G95" s="23" t="n">
        <v>0</v>
      </c>
      <c r="H95" s="23" t="n">
        <v>0</v>
      </c>
      <c r="I95" s="23" t="n">
        <v>0</v>
      </c>
      <c r="J95" s="23" t="n">
        <v>0</v>
      </c>
      <c r="K95" s="23" t="n">
        <v>0</v>
      </c>
      <c r="L95" s="23" t="n">
        <v>0</v>
      </c>
      <c r="M95" s="13"/>
      <c r="N95" s="20"/>
      <c r="O95" s="21"/>
    </row>
    <row r="96" s="2" customFormat="true" ht="20.25" hidden="false" customHeight="true" outlineLevel="0" collapsed="false">
      <c r="A96" s="22"/>
      <c r="B96" s="13" t="s">
        <v>14</v>
      </c>
      <c r="C96" s="14"/>
      <c r="D96" s="23" t="n">
        <f aca="false">SUM(E96:L96)</f>
        <v>0</v>
      </c>
      <c r="E96" s="23" t="n">
        <v>0</v>
      </c>
      <c r="F96" s="23" t="n">
        <v>0</v>
      </c>
      <c r="G96" s="23" t="n">
        <v>0</v>
      </c>
      <c r="H96" s="23" t="n">
        <v>0</v>
      </c>
      <c r="I96" s="23" t="n">
        <v>0</v>
      </c>
      <c r="J96" s="23" t="n">
        <v>0</v>
      </c>
      <c r="K96" s="23" t="n">
        <v>0</v>
      </c>
      <c r="L96" s="23" t="n">
        <v>0</v>
      </c>
      <c r="M96" s="13"/>
      <c r="N96" s="20"/>
      <c r="O96" s="21"/>
    </row>
    <row r="97" s="2" customFormat="true" ht="20.25" hidden="false" customHeight="true" outlineLevel="0" collapsed="false">
      <c r="A97" s="22"/>
      <c r="B97" s="13" t="s">
        <v>15</v>
      </c>
      <c r="C97" s="14"/>
      <c r="D97" s="23" t="n">
        <f aca="false">SUM(E97:L97)</f>
        <v>500</v>
      </c>
      <c r="E97" s="23" t="n">
        <v>500</v>
      </c>
      <c r="F97" s="23" t="n">
        <v>0</v>
      </c>
      <c r="G97" s="23" t="n">
        <v>0</v>
      </c>
      <c r="H97" s="23" t="n">
        <v>0</v>
      </c>
      <c r="I97" s="23" t="n">
        <v>0</v>
      </c>
      <c r="J97" s="23" t="n">
        <v>0</v>
      </c>
      <c r="K97" s="23" t="n">
        <v>0</v>
      </c>
      <c r="L97" s="23" t="n">
        <v>0</v>
      </c>
      <c r="M97" s="13"/>
      <c r="N97" s="20"/>
      <c r="O97" s="21"/>
    </row>
    <row r="98" s="2" customFormat="true" ht="20.25" hidden="false" customHeight="true" outlineLevel="0" collapsed="false">
      <c r="A98" s="22"/>
      <c r="B98" s="13" t="s">
        <v>16</v>
      </c>
      <c r="C98" s="14"/>
      <c r="D98" s="23" t="n">
        <f aca="false">SUM(E98:L98)</f>
        <v>0</v>
      </c>
      <c r="E98" s="23" t="n">
        <v>0</v>
      </c>
      <c r="F98" s="23" t="n">
        <v>0</v>
      </c>
      <c r="G98" s="23" t="n">
        <v>0</v>
      </c>
      <c r="H98" s="23" t="n">
        <v>0</v>
      </c>
      <c r="I98" s="23" t="n">
        <v>0</v>
      </c>
      <c r="J98" s="23" t="n">
        <v>0</v>
      </c>
      <c r="K98" s="23" t="n">
        <v>0</v>
      </c>
      <c r="L98" s="23" t="n">
        <v>0</v>
      </c>
      <c r="M98" s="13"/>
      <c r="N98" s="20"/>
      <c r="O98" s="21"/>
    </row>
    <row r="99" s="2" customFormat="true" ht="57.75" hidden="false" customHeight="true" outlineLevel="0" collapsed="false">
      <c r="A99" s="22" t="s">
        <v>61</v>
      </c>
      <c r="B99" s="12" t="s">
        <v>29</v>
      </c>
      <c r="C99" s="14"/>
      <c r="D99" s="23" t="n">
        <f aca="false">SUM(D100+D101+D102+D103)</f>
        <v>0</v>
      </c>
      <c r="E99" s="23" t="n">
        <f aca="false">SUM(E100+E101+E102+E103)</f>
        <v>0</v>
      </c>
      <c r="F99" s="23" t="n">
        <f aca="false">SUM(F100+F101+F102+F103)</f>
        <v>0</v>
      </c>
      <c r="G99" s="23" t="n">
        <f aca="false">SUM(G100+G101+G102+G103)</f>
        <v>0</v>
      </c>
      <c r="H99" s="23" t="n">
        <f aca="false">SUM(H100+H101+H102+H103)</f>
        <v>0</v>
      </c>
      <c r="I99" s="23" t="n">
        <f aca="false">SUM(I100+I101+I102+I103)</f>
        <v>0</v>
      </c>
      <c r="J99" s="23" t="n">
        <f aca="false">SUM(J100+J101+J102+J103)</f>
        <v>0</v>
      </c>
      <c r="K99" s="23" t="n">
        <f aca="false">SUM(K100+K101+K102+K103)</f>
        <v>0</v>
      </c>
      <c r="L99" s="23" t="n">
        <f aca="false">SUM(L100+L101+L102+L103)</f>
        <v>0</v>
      </c>
      <c r="M99" s="13"/>
      <c r="N99" s="20"/>
      <c r="O99" s="21"/>
    </row>
    <row r="100" s="2" customFormat="true" ht="20.25" hidden="false" customHeight="true" outlineLevel="0" collapsed="false">
      <c r="A100" s="22"/>
      <c r="B100" s="13" t="s">
        <v>13</v>
      </c>
      <c r="C100" s="14"/>
      <c r="D100" s="23" t="n">
        <v>0</v>
      </c>
      <c r="E100" s="23" t="n">
        <v>0</v>
      </c>
      <c r="F100" s="23" t="n">
        <v>0</v>
      </c>
      <c r="G100" s="23" t="n">
        <v>0</v>
      </c>
      <c r="H100" s="23" t="n">
        <v>0</v>
      </c>
      <c r="I100" s="23" t="n">
        <v>0</v>
      </c>
      <c r="J100" s="23" t="n">
        <v>0</v>
      </c>
      <c r="K100" s="23" t="n">
        <v>0</v>
      </c>
      <c r="L100" s="23" t="n">
        <v>0</v>
      </c>
      <c r="M100" s="13"/>
      <c r="N100" s="20"/>
      <c r="O100" s="21"/>
    </row>
    <row r="101" s="2" customFormat="true" ht="20.25" hidden="false" customHeight="true" outlineLevel="0" collapsed="false">
      <c r="A101" s="22"/>
      <c r="B101" s="13" t="s">
        <v>14</v>
      </c>
      <c r="C101" s="14"/>
      <c r="D101" s="23" t="n">
        <v>0</v>
      </c>
      <c r="E101" s="23" t="n">
        <v>0</v>
      </c>
      <c r="F101" s="23" t="n">
        <v>0</v>
      </c>
      <c r="G101" s="23" t="n">
        <v>0</v>
      </c>
      <c r="H101" s="23" t="n">
        <v>0</v>
      </c>
      <c r="I101" s="23" t="n">
        <v>0</v>
      </c>
      <c r="J101" s="23" t="n">
        <v>0</v>
      </c>
      <c r="K101" s="23" t="n">
        <v>0</v>
      </c>
      <c r="L101" s="23" t="n">
        <v>0</v>
      </c>
      <c r="M101" s="13"/>
      <c r="N101" s="20"/>
      <c r="O101" s="21"/>
    </row>
    <row r="102" s="2" customFormat="true" ht="20.25" hidden="false" customHeight="true" outlineLevel="0" collapsed="false">
      <c r="A102" s="22"/>
      <c r="B102" s="13" t="s">
        <v>15</v>
      </c>
      <c r="C102" s="14"/>
      <c r="D102" s="23" t="n">
        <v>0</v>
      </c>
      <c r="E102" s="23" t="n">
        <v>0</v>
      </c>
      <c r="F102" s="23" t="n">
        <v>0</v>
      </c>
      <c r="G102" s="23" t="n">
        <v>0</v>
      </c>
      <c r="H102" s="23" t="n">
        <v>0</v>
      </c>
      <c r="I102" s="23" t="n">
        <v>0</v>
      </c>
      <c r="J102" s="23" t="n">
        <v>0</v>
      </c>
      <c r="K102" s="23" t="n">
        <v>0</v>
      </c>
      <c r="L102" s="23" t="n">
        <v>0</v>
      </c>
      <c r="M102" s="13"/>
      <c r="N102" s="20"/>
      <c r="O102" s="21"/>
    </row>
    <row r="103" s="2" customFormat="true" ht="20.25" hidden="false" customHeight="true" outlineLevel="0" collapsed="false">
      <c r="A103" s="22"/>
      <c r="B103" s="13" t="s">
        <v>16</v>
      </c>
      <c r="C103" s="14"/>
      <c r="D103" s="23" t="n">
        <v>0</v>
      </c>
      <c r="E103" s="23" t="n">
        <v>0</v>
      </c>
      <c r="F103" s="23" t="n">
        <v>0</v>
      </c>
      <c r="G103" s="23" t="n">
        <v>0</v>
      </c>
      <c r="H103" s="23" t="n">
        <v>0</v>
      </c>
      <c r="I103" s="23" t="n">
        <v>0</v>
      </c>
      <c r="J103" s="23" t="n">
        <v>0</v>
      </c>
      <c r="K103" s="23" t="n">
        <v>0</v>
      </c>
      <c r="L103" s="23" t="n">
        <v>0</v>
      </c>
      <c r="M103" s="13"/>
      <c r="N103" s="20"/>
      <c r="O103" s="21"/>
    </row>
    <row r="104" s="2" customFormat="true" ht="38.25" hidden="false" customHeight="true" outlineLevel="0" collapsed="false">
      <c r="A104" s="22" t="s">
        <v>62</v>
      </c>
      <c r="B104" s="12" t="s">
        <v>63</v>
      </c>
      <c r="C104" s="14"/>
      <c r="D104" s="23" t="n">
        <f aca="false">SUM(D105:D108)</f>
        <v>4991.90098</v>
      </c>
      <c r="E104" s="23" t="n">
        <f aca="false">SUM(E105+E106+E107+E108)</f>
        <v>4466.90098</v>
      </c>
      <c r="F104" s="23" t="n">
        <f aca="false">SUM(F105+F106+F107+F108)</f>
        <v>75</v>
      </c>
      <c r="G104" s="23" t="n">
        <f aca="false">SUM(G105+G106+G107+G108)</f>
        <v>75</v>
      </c>
      <c r="H104" s="23" t="n">
        <f aca="false">SUM(H105+H106+H107+H108)</f>
        <v>75</v>
      </c>
      <c r="I104" s="23" t="n">
        <f aca="false">SUM(I105+I106+I107+I108)</f>
        <v>75</v>
      </c>
      <c r="J104" s="23" t="n">
        <f aca="false">SUM(J105+J106+J107+J108)</f>
        <v>75</v>
      </c>
      <c r="K104" s="23" t="n">
        <f aca="false">SUM(K105+K106+K107+K108)</f>
        <v>75</v>
      </c>
      <c r="L104" s="23" t="n">
        <f aca="false">SUM(L105+L106+L107+L108)</f>
        <v>75</v>
      </c>
      <c r="M104" s="13"/>
      <c r="N104" s="20"/>
      <c r="O104" s="21"/>
    </row>
    <row r="105" s="2" customFormat="true" ht="20.25" hidden="false" customHeight="true" outlineLevel="0" collapsed="false">
      <c r="A105" s="22"/>
      <c r="B105" s="13" t="s">
        <v>13</v>
      </c>
      <c r="C105" s="14"/>
      <c r="D105" s="23" t="n">
        <f aca="false">D112+D118</f>
        <v>0</v>
      </c>
      <c r="E105" s="23" t="n">
        <f aca="false">SUM(E112+E118)</f>
        <v>0</v>
      </c>
      <c r="F105" s="23" t="n">
        <f aca="false">SUM(F112+F118)</f>
        <v>0</v>
      </c>
      <c r="G105" s="23" t="n">
        <f aca="false">SUM(G112+G118)</f>
        <v>0</v>
      </c>
      <c r="H105" s="23" t="n">
        <f aca="false">SUM(H112+H118)</f>
        <v>0</v>
      </c>
      <c r="I105" s="23" t="n">
        <f aca="false">SUM(I112+I118)</f>
        <v>0</v>
      </c>
      <c r="J105" s="23" t="n">
        <f aca="false">SUM(J112+J118)</f>
        <v>0</v>
      </c>
      <c r="K105" s="23" t="n">
        <f aca="false">SUM(K112+K118)</f>
        <v>0</v>
      </c>
      <c r="L105" s="23" t="n">
        <f aca="false">SUM(L112+L118)</f>
        <v>0</v>
      </c>
      <c r="M105" s="13"/>
      <c r="N105" s="20"/>
      <c r="O105" s="21"/>
    </row>
    <row r="106" s="2" customFormat="true" ht="20.25" hidden="false" customHeight="true" outlineLevel="0" collapsed="false">
      <c r="A106" s="22"/>
      <c r="B106" s="13" t="s">
        <v>14</v>
      </c>
      <c r="C106" s="14"/>
      <c r="D106" s="23" t="n">
        <f aca="false">D113+D119</f>
        <v>0</v>
      </c>
      <c r="E106" s="23" t="n">
        <f aca="false">SUM(E113+E119)</f>
        <v>0</v>
      </c>
      <c r="F106" s="23" t="n">
        <f aca="false">SUM(F113+F119)</f>
        <v>0</v>
      </c>
      <c r="G106" s="23" t="n">
        <f aca="false">SUM(G113+G119)</f>
        <v>0</v>
      </c>
      <c r="H106" s="23" t="n">
        <f aca="false">SUM(H113+H119)</f>
        <v>0</v>
      </c>
      <c r="I106" s="23" t="n">
        <f aca="false">SUM(I113+I119)</f>
        <v>0</v>
      </c>
      <c r="J106" s="23" t="n">
        <f aca="false">SUM(J113+J119)</f>
        <v>0</v>
      </c>
      <c r="K106" s="23" t="n">
        <f aca="false">SUM(K113+K119)</f>
        <v>0</v>
      </c>
      <c r="L106" s="23" t="n">
        <f aca="false">SUM(L113+L119)</f>
        <v>0</v>
      </c>
      <c r="M106" s="13"/>
      <c r="N106" s="20"/>
      <c r="O106" s="21"/>
    </row>
    <row r="107" s="2" customFormat="true" ht="20.25" hidden="false" customHeight="true" outlineLevel="0" collapsed="false">
      <c r="A107" s="22"/>
      <c r="B107" s="13" t="s">
        <v>15</v>
      </c>
      <c r="C107" s="14"/>
      <c r="D107" s="23" t="n">
        <f aca="false">D114+D120</f>
        <v>4991.90098</v>
      </c>
      <c r="E107" s="23" t="n">
        <f aca="false">SUM(E114+E120)</f>
        <v>4466.90098</v>
      </c>
      <c r="F107" s="23" t="n">
        <f aca="false">SUM(F114+F120)</f>
        <v>75</v>
      </c>
      <c r="G107" s="23" t="n">
        <f aca="false">SUM(G114+G120)</f>
        <v>75</v>
      </c>
      <c r="H107" s="23" t="n">
        <f aca="false">H114+H120</f>
        <v>75</v>
      </c>
      <c r="I107" s="23" t="n">
        <f aca="false">SUM(I114+I120)</f>
        <v>75</v>
      </c>
      <c r="J107" s="23" t="n">
        <f aca="false">SUM(J114+J120)</f>
        <v>75</v>
      </c>
      <c r="K107" s="23" t="n">
        <f aca="false">SUM(K114+K120)</f>
        <v>75</v>
      </c>
      <c r="L107" s="23" t="n">
        <f aca="false">SUM(L114+L120)</f>
        <v>75</v>
      </c>
      <c r="M107" s="13"/>
      <c r="N107" s="20"/>
      <c r="O107" s="21"/>
    </row>
    <row r="108" s="2" customFormat="true" ht="20.25" hidden="false" customHeight="true" outlineLevel="0" collapsed="false">
      <c r="A108" s="22"/>
      <c r="B108" s="13" t="s">
        <v>16</v>
      </c>
      <c r="C108" s="14"/>
      <c r="D108" s="23" t="n">
        <f aca="false">D115+D121</f>
        <v>0</v>
      </c>
      <c r="E108" s="23" t="n">
        <f aca="false">SUM(E115+E121)</f>
        <v>0</v>
      </c>
      <c r="F108" s="23" t="n">
        <f aca="false">SUM(F115+F121)</f>
        <v>0</v>
      </c>
      <c r="G108" s="23" t="n">
        <f aca="false">SUM(G115+G121)</f>
        <v>0</v>
      </c>
      <c r="H108" s="23" t="n">
        <f aca="false">SUM(H115+H121)</f>
        <v>0</v>
      </c>
      <c r="I108" s="23" t="n">
        <f aca="false">SUM(I115+I121)</f>
        <v>0</v>
      </c>
      <c r="J108" s="23" t="n">
        <f aca="false">SUM(J115+J121)</f>
        <v>0</v>
      </c>
      <c r="K108" s="23" t="n">
        <f aca="false">SUM(K115+K121)</f>
        <v>0</v>
      </c>
      <c r="L108" s="23" t="n">
        <f aca="false">SUM(L115+L121)</f>
        <v>0</v>
      </c>
      <c r="M108" s="13"/>
      <c r="N108" s="20"/>
      <c r="O108" s="21"/>
    </row>
    <row r="109" s="2" customFormat="true" ht="22.5" hidden="false" customHeight="true" outlineLevel="0" collapsed="false">
      <c r="A109" s="27"/>
      <c r="B109" s="27"/>
      <c r="C109" s="13" t="s">
        <v>64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20"/>
      <c r="O109" s="21"/>
    </row>
    <row r="110" s="2" customFormat="true" ht="24.75" hidden="false" customHeight="true" outlineLevel="0" collapsed="false">
      <c r="A110" s="27"/>
      <c r="B110" s="27"/>
      <c r="C110" s="12" t="s">
        <v>65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0"/>
      <c r="O110" s="21"/>
    </row>
    <row r="111" s="2" customFormat="true" ht="98.85" hidden="false" customHeight="true" outlineLevel="0" collapsed="false">
      <c r="A111" s="22" t="s">
        <v>66</v>
      </c>
      <c r="B111" s="12" t="s">
        <v>67</v>
      </c>
      <c r="C111" s="12" t="s">
        <v>51</v>
      </c>
      <c r="D111" s="29" t="n">
        <f aca="false">SUM(D112:D115)</f>
        <v>2469.527</v>
      </c>
      <c r="E111" s="29" t="n">
        <f aca="false">SUM(E112:E115)</f>
        <v>2469.527</v>
      </c>
      <c r="F111" s="29" t="n">
        <f aca="false">SUM(F112:F115)</f>
        <v>0</v>
      </c>
      <c r="G111" s="29" t="n">
        <f aca="false">SUM(G112:G115)</f>
        <v>0</v>
      </c>
      <c r="H111" s="29" t="n">
        <f aca="false">SUM(H112:H115)</f>
        <v>0</v>
      </c>
      <c r="I111" s="29" t="n">
        <f aca="false">SUM(I112:I115)</f>
        <v>0</v>
      </c>
      <c r="J111" s="29" t="n">
        <f aca="false">SUM(J112:J115)</f>
        <v>0</v>
      </c>
      <c r="K111" s="29" t="n">
        <f aca="false">SUM(K112:K115)</f>
        <v>0</v>
      </c>
      <c r="L111" s="29" t="n">
        <f aca="false">SUM(L112:L115)</f>
        <v>0</v>
      </c>
      <c r="M111" s="12" t="s">
        <v>68</v>
      </c>
      <c r="N111" s="20"/>
      <c r="O111" s="21"/>
    </row>
    <row r="112" s="2" customFormat="true" ht="19.5" hidden="false" customHeight="true" outlineLevel="0" collapsed="false">
      <c r="A112" s="27"/>
      <c r="B112" s="31" t="s">
        <v>13</v>
      </c>
      <c r="C112" s="14"/>
      <c r="D112" s="23" t="n">
        <f aca="false">SUM(E112:L112)</f>
        <v>0</v>
      </c>
      <c r="E112" s="23" t="n">
        <v>0</v>
      </c>
      <c r="F112" s="23" t="n">
        <v>0</v>
      </c>
      <c r="G112" s="23" t="n">
        <v>0</v>
      </c>
      <c r="H112" s="23" t="n">
        <v>0</v>
      </c>
      <c r="I112" s="23" t="n">
        <v>0</v>
      </c>
      <c r="J112" s="23" t="n">
        <v>0</v>
      </c>
      <c r="K112" s="23" t="n">
        <v>0</v>
      </c>
      <c r="L112" s="23" t="n">
        <v>0</v>
      </c>
      <c r="M112" s="13"/>
      <c r="N112" s="20"/>
      <c r="O112" s="21"/>
    </row>
    <row r="113" s="2" customFormat="true" ht="19.5" hidden="false" customHeight="true" outlineLevel="0" collapsed="false">
      <c r="A113" s="27"/>
      <c r="B113" s="31" t="s">
        <v>14</v>
      </c>
      <c r="C113" s="14"/>
      <c r="D113" s="23" t="n">
        <f aca="false">SUM(E113:L113)</f>
        <v>0</v>
      </c>
      <c r="E113" s="23" t="n">
        <v>0</v>
      </c>
      <c r="F113" s="23" t="n">
        <v>0</v>
      </c>
      <c r="G113" s="23" t="n">
        <v>0</v>
      </c>
      <c r="H113" s="23" t="n">
        <v>0</v>
      </c>
      <c r="I113" s="23" t="n">
        <v>0</v>
      </c>
      <c r="J113" s="23" t="n">
        <v>0</v>
      </c>
      <c r="K113" s="23" t="n">
        <v>0</v>
      </c>
      <c r="L113" s="23" t="n">
        <v>0</v>
      </c>
      <c r="M113" s="13"/>
      <c r="N113" s="20"/>
      <c r="O113" s="21"/>
    </row>
    <row r="114" s="2" customFormat="true" ht="18.75" hidden="false" customHeight="true" outlineLevel="0" collapsed="false">
      <c r="A114" s="27"/>
      <c r="B114" s="31" t="s">
        <v>15</v>
      </c>
      <c r="C114" s="14"/>
      <c r="D114" s="23" t="n">
        <f aca="false">SUM(E114:L114)</f>
        <v>2469.527</v>
      </c>
      <c r="E114" s="32" t="n">
        <f aca="false">1499.22+2277.24+131.667-1438.6</f>
        <v>2469.527</v>
      </c>
      <c r="F114" s="23" t="n">
        <v>0</v>
      </c>
      <c r="G114" s="23" t="n">
        <v>0</v>
      </c>
      <c r="H114" s="23" t="n">
        <v>0</v>
      </c>
      <c r="I114" s="23" t="n">
        <v>0</v>
      </c>
      <c r="J114" s="23" t="n">
        <v>0</v>
      </c>
      <c r="K114" s="23" t="n">
        <v>0</v>
      </c>
      <c r="L114" s="23" t="n">
        <v>0</v>
      </c>
      <c r="M114" s="13"/>
      <c r="N114" s="20"/>
      <c r="O114" s="21"/>
    </row>
    <row r="115" s="2" customFormat="true" ht="18.75" hidden="false" customHeight="true" outlineLevel="0" collapsed="false">
      <c r="A115" s="27"/>
      <c r="B115" s="31" t="s">
        <v>37</v>
      </c>
      <c r="C115" s="54"/>
      <c r="D115" s="29" t="n">
        <f aca="false">SUM(E115:L115)</f>
        <v>0</v>
      </c>
      <c r="E115" s="29" t="n">
        <v>0</v>
      </c>
      <c r="F115" s="29" t="n">
        <v>0</v>
      </c>
      <c r="G115" s="29" t="n">
        <v>0</v>
      </c>
      <c r="H115" s="29" t="n">
        <v>0</v>
      </c>
      <c r="I115" s="29" t="n">
        <v>0</v>
      </c>
      <c r="J115" s="29" t="n">
        <v>0</v>
      </c>
      <c r="K115" s="29" t="n">
        <v>0</v>
      </c>
      <c r="L115" s="29" t="n">
        <v>0</v>
      </c>
      <c r="M115" s="12"/>
      <c r="N115" s="20"/>
      <c r="O115" s="21"/>
    </row>
    <row r="116" s="2" customFormat="true" ht="30" hidden="false" customHeight="true" outlineLevel="0" collapsed="false">
      <c r="A116" s="22"/>
      <c r="B116" s="13"/>
      <c r="C116" s="12" t="s">
        <v>69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0"/>
      <c r="O116" s="21"/>
    </row>
    <row r="117" s="2" customFormat="true" ht="68.25" hidden="false" customHeight="true" outlineLevel="0" collapsed="false">
      <c r="A117" s="22" t="s">
        <v>70</v>
      </c>
      <c r="B117" s="12" t="s">
        <v>71</v>
      </c>
      <c r="C117" s="12" t="s">
        <v>72</v>
      </c>
      <c r="D117" s="29" t="n">
        <f aca="false">SUM(D118:D121)</f>
        <v>2522.37398</v>
      </c>
      <c r="E117" s="29" t="n">
        <f aca="false">SUM(E118:E121)</f>
        <v>1997.37398</v>
      </c>
      <c r="F117" s="29" t="n">
        <f aca="false">SUM(F118:F121)</f>
        <v>75</v>
      </c>
      <c r="G117" s="29" t="n">
        <f aca="false">SUM(G118:G121)</f>
        <v>75</v>
      </c>
      <c r="H117" s="29" t="n">
        <f aca="false">SUM(H118:H121)</f>
        <v>75</v>
      </c>
      <c r="I117" s="29" t="n">
        <f aca="false">SUM(I118:I121)</f>
        <v>75</v>
      </c>
      <c r="J117" s="29" t="n">
        <f aca="false">SUM(J118:J121)</f>
        <v>75</v>
      </c>
      <c r="K117" s="29" t="n">
        <f aca="false">SUM(K118:K121)</f>
        <v>75</v>
      </c>
      <c r="L117" s="29" t="n">
        <f aca="false">SUM(L118:L121)</f>
        <v>75</v>
      </c>
      <c r="M117" s="12"/>
      <c r="N117" s="20"/>
      <c r="O117" s="21"/>
    </row>
    <row r="118" s="2" customFormat="true" ht="18.75" hidden="false" customHeight="true" outlineLevel="0" collapsed="false">
      <c r="A118" s="22"/>
      <c r="B118" s="13" t="s">
        <v>13</v>
      </c>
      <c r="C118" s="14"/>
      <c r="D118" s="23" t="n">
        <f aca="false">SUM(E118:L118)</f>
        <v>0</v>
      </c>
      <c r="E118" s="23" t="n">
        <v>0</v>
      </c>
      <c r="F118" s="23" t="n">
        <v>0</v>
      </c>
      <c r="G118" s="23" t="n">
        <v>0</v>
      </c>
      <c r="H118" s="23" t="n">
        <v>0</v>
      </c>
      <c r="I118" s="23" t="n">
        <v>0</v>
      </c>
      <c r="J118" s="23" t="n">
        <v>0</v>
      </c>
      <c r="K118" s="23" t="n">
        <v>0</v>
      </c>
      <c r="L118" s="23" t="n">
        <v>0</v>
      </c>
      <c r="M118" s="13"/>
      <c r="N118" s="20"/>
      <c r="O118" s="21"/>
    </row>
    <row r="119" s="2" customFormat="true" ht="18.75" hidden="false" customHeight="true" outlineLevel="0" collapsed="false">
      <c r="A119" s="22"/>
      <c r="B119" s="13" t="s">
        <v>14</v>
      </c>
      <c r="C119" s="14"/>
      <c r="D119" s="23" t="n">
        <v>0</v>
      </c>
      <c r="E119" s="23" t="n">
        <v>0</v>
      </c>
      <c r="F119" s="23" t="n">
        <v>0</v>
      </c>
      <c r="G119" s="23" t="n">
        <v>0</v>
      </c>
      <c r="H119" s="23" t="n">
        <v>0</v>
      </c>
      <c r="I119" s="23" t="n">
        <v>0</v>
      </c>
      <c r="J119" s="23" t="n">
        <v>0</v>
      </c>
      <c r="K119" s="23" t="n">
        <v>0</v>
      </c>
      <c r="L119" s="23" t="n">
        <v>0</v>
      </c>
      <c r="M119" s="13"/>
      <c r="N119" s="20"/>
      <c r="O119" s="21"/>
    </row>
    <row r="120" s="2" customFormat="true" ht="18.75" hidden="false" customHeight="true" outlineLevel="0" collapsed="false">
      <c r="A120" s="22"/>
      <c r="B120" s="13" t="s">
        <v>15</v>
      </c>
      <c r="C120" s="14"/>
      <c r="D120" s="23" t="n">
        <f aca="false">SUM(E120:L120)</f>
        <v>2522.37398</v>
      </c>
      <c r="E120" s="32" t="n">
        <f aca="false">70+5+1000+504.17998+160+2.464+15.73+240</f>
        <v>1997.37398</v>
      </c>
      <c r="F120" s="23" t="n">
        <v>75</v>
      </c>
      <c r="G120" s="23" t="n">
        <v>75</v>
      </c>
      <c r="H120" s="23" t="n">
        <v>75</v>
      </c>
      <c r="I120" s="23" t="n">
        <v>75</v>
      </c>
      <c r="J120" s="23" t="n">
        <v>75</v>
      </c>
      <c r="K120" s="23" t="n">
        <v>75</v>
      </c>
      <c r="L120" s="23" t="n">
        <v>75</v>
      </c>
      <c r="M120" s="13"/>
      <c r="N120" s="20"/>
      <c r="O120" s="21"/>
    </row>
    <row r="121" s="2" customFormat="true" ht="20.25" hidden="false" customHeight="true" outlineLevel="0" collapsed="false">
      <c r="A121" s="22"/>
      <c r="B121" s="13" t="s">
        <v>16</v>
      </c>
      <c r="C121" s="14"/>
      <c r="D121" s="23" t="n">
        <f aca="false">SUM(E121:L121)</f>
        <v>0</v>
      </c>
      <c r="E121" s="23" t="n">
        <v>0</v>
      </c>
      <c r="F121" s="23" t="n">
        <v>0</v>
      </c>
      <c r="G121" s="23" t="n">
        <v>0</v>
      </c>
      <c r="H121" s="23" t="n">
        <v>0</v>
      </c>
      <c r="I121" s="23" t="n">
        <v>0</v>
      </c>
      <c r="J121" s="23" t="n">
        <v>0</v>
      </c>
      <c r="K121" s="23" t="n">
        <v>0</v>
      </c>
      <c r="L121" s="23" t="n">
        <v>0</v>
      </c>
      <c r="M121" s="13"/>
      <c r="N121" s="20"/>
      <c r="O121" s="21"/>
    </row>
    <row r="122" s="2" customFormat="true" ht="78" hidden="false" customHeight="true" outlineLevel="0" collapsed="false">
      <c r="A122" s="15" t="s">
        <v>73</v>
      </c>
      <c r="B122" s="16" t="s">
        <v>74</v>
      </c>
      <c r="C122" s="55"/>
      <c r="D122" s="18" t="n">
        <f aca="false">SUM(D123:D126)</f>
        <v>149472.301</v>
      </c>
      <c r="E122" s="18" t="n">
        <f aca="false">SUM(E123:E126)</f>
        <v>57264.129</v>
      </c>
      <c r="F122" s="18" t="n">
        <f aca="false">SUM(F123:F126)</f>
        <v>23231.996</v>
      </c>
      <c r="G122" s="18" t="n">
        <f aca="false">SUM(G123:G126)</f>
        <v>11697.696</v>
      </c>
      <c r="H122" s="18" t="n">
        <f aca="false">SUM(H123:H126)</f>
        <v>11455.696</v>
      </c>
      <c r="I122" s="18" t="n">
        <f aca="false">SUM(I123:I126)</f>
        <v>11455.696</v>
      </c>
      <c r="J122" s="18" t="n">
        <f aca="false">SUM(J123:J126)</f>
        <v>11455.696</v>
      </c>
      <c r="K122" s="18" t="n">
        <f aca="false">SUM(K123:K126)</f>
        <v>11455.696</v>
      </c>
      <c r="L122" s="18" t="n">
        <f aca="false">SUM(L123:L126)</f>
        <v>11455.696</v>
      </c>
      <c r="M122" s="19"/>
      <c r="N122" s="20"/>
      <c r="O122" s="21"/>
    </row>
    <row r="123" s="2" customFormat="true" ht="18.75" hidden="false" customHeight="true" outlineLevel="0" collapsed="false">
      <c r="A123" s="22"/>
      <c r="B123" s="13" t="s">
        <v>13</v>
      </c>
      <c r="C123" s="14"/>
      <c r="D123" s="23" t="n">
        <f aca="false">SUM(D128+D138+D143)</f>
        <v>0</v>
      </c>
      <c r="E123" s="23" t="n">
        <f aca="false">SUM(E128+E138+E143)</f>
        <v>0</v>
      </c>
      <c r="F123" s="23" t="n">
        <f aca="false">SUM(F128+F138+F143)</f>
        <v>0</v>
      </c>
      <c r="G123" s="23" t="n">
        <f aca="false">SUM(G128+G138+G143)</f>
        <v>0</v>
      </c>
      <c r="H123" s="23" t="n">
        <f aca="false">SUM(H128+H138+H143)</f>
        <v>0</v>
      </c>
      <c r="I123" s="23" t="n">
        <f aca="false">SUM(I128+I138+I143)</f>
        <v>0</v>
      </c>
      <c r="J123" s="23" t="n">
        <f aca="false">SUM(J128+J138+J143)</f>
        <v>0</v>
      </c>
      <c r="K123" s="23" t="n">
        <f aca="false">SUM(K128+K138+K143)</f>
        <v>0</v>
      </c>
      <c r="L123" s="23" t="n">
        <f aca="false">SUM(L128+L138+L143)</f>
        <v>0</v>
      </c>
      <c r="M123" s="13"/>
      <c r="N123" s="20"/>
      <c r="O123" s="21"/>
    </row>
    <row r="124" s="2" customFormat="true" ht="18.75" hidden="false" customHeight="true" outlineLevel="0" collapsed="false">
      <c r="A124" s="22"/>
      <c r="B124" s="13" t="s">
        <v>14</v>
      </c>
      <c r="C124" s="14"/>
      <c r="D124" s="23" t="n">
        <f aca="false">SUM(D129+D139+D144)</f>
        <v>672.8</v>
      </c>
      <c r="E124" s="23" t="n">
        <f aca="false">SUM(E129+E139+E144)</f>
        <v>191.1</v>
      </c>
      <c r="F124" s="23" t="n">
        <f aca="false">SUM(F129+F139+F144)</f>
        <v>239.7</v>
      </c>
      <c r="G124" s="23" t="n">
        <f aca="false">SUM(G129+G139+G144)</f>
        <v>242</v>
      </c>
      <c r="H124" s="23" t="n">
        <f aca="false">SUM(H129+H139+H144)</f>
        <v>0</v>
      </c>
      <c r="I124" s="23" t="n">
        <f aca="false">SUM(I129+I139+I144)</f>
        <v>0</v>
      </c>
      <c r="J124" s="23" t="n">
        <f aca="false">SUM(J129+J139+J144)</f>
        <v>0</v>
      </c>
      <c r="K124" s="23" t="n">
        <f aca="false">SUM(K129+K139+K144)</f>
        <v>0</v>
      </c>
      <c r="L124" s="23" t="n">
        <f aca="false">SUM(L129+L139+L144)</f>
        <v>0</v>
      </c>
      <c r="M124" s="13"/>
      <c r="N124" s="20"/>
      <c r="O124" s="21"/>
    </row>
    <row r="125" s="2" customFormat="true" ht="18.75" hidden="false" customHeight="true" outlineLevel="0" collapsed="false">
      <c r="A125" s="22"/>
      <c r="B125" s="13" t="s">
        <v>15</v>
      </c>
      <c r="C125" s="14"/>
      <c r="D125" s="23" t="n">
        <f aca="false">SUM(D130+D140+D145)</f>
        <v>148799.501</v>
      </c>
      <c r="E125" s="23" t="n">
        <f aca="false">SUM(E130+E140+E145)</f>
        <v>57073.029</v>
      </c>
      <c r="F125" s="23" t="n">
        <f aca="false">SUM(F130+F140+F145)</f>
        <v>22992.296</v>
      </c>
      <c r="G125" s="23" t="n">
        <f aca="false">SUM(G130+G140+G145)</f>
        <v>11455.696</v>
      </c>
      <c r="H125" s="23" t="n">
        <f aca="false">SUM(H130+H140+H145)</f>
        <v>11455.696</v>
      </c>
      <c r="I125" s="23" t="n">
        <f aca="false">SUM(I130+I140+I145)</f>
        <v>11455.696</v>
      </c>
      <c r="J125" s="23" t="n">
        <f aca="false">SUM(J130+J140+J145)</f>
        <v>11455.696</v>
      </c>
      <c r="K125" s="23" t="n">
        <f aca="false">SUM(K130+K140+K145)</f>
        <v>11455.696</v>
      </c>
      <c r="L125" s="23" t="n">
        <f aca="false">SUM(L130+L140+L145)</f>
        <v>11455.696</v>
      </c>
      <c r="M125" s="13"/>
      <c r="N125" s="20"/>
      <c r="O125" s="21"/>
    </row>
    <row r="126" s="2" customFormat="true" ht="21.75" hidden="false" customHeight="true" outlineLevel="0" collapsed="false">
      <c r="A126" s="22"/>
      <c r="B126" s="13" t="s">
        <v>16</v>
      </c>
      <c r="C126" s="14"/>
      <c r="D126" s="23" t="n">
        <f aca="false">SUM(D131+D141+D146)</f>
        <v>0</v>
      </c>
      <c r="E126" s="23" t="n">
        <f aca="false">SUM(E131+E141+E146)</f>
        <v>0</v>
      </c>
      <c r="F126" s="23" t="n">
        <f aca="false">SUM(F131+F141+F146)</f>
        <v>0</v>
      </c>
      <c r="G126" s="23" t="n">
        <f aca="false">SUM(G131+G141+G146)</f>
        <v>0</v>
      </c>
      <c r="H126" s="23" t="n">
        <f aca="false">SUM(H131+H141+H146)</f>
        <v>0</v>
      </c>
      <c r="I126" s="23" t="n">
        <f aca="false">SUM(I131+I141+I146)</f>
        <v>0</v>
      </c>
      <c r="J126" s="23" t="n">
        <f aca="false">SUM(J131+J141+J146)</f>
        <v>0</v>
      </c>
      <c r="K126" s="23" t="n">
        <f aca="false">SUM(K131+K141+K146)</f>
        <v>0</v>
      </c>
      <c r="L126" s="23" t="n">
        <f aca="false">SUM(L131+L141+L146)</f>
        <v>0</v>
      </c>
      <c r="M126" s="13"/>
      <c r="N126" s="20"/>
      <c r="O126" s="21"/>
    </row>
    <row r="127" s="2" customFormat="true" ht="49.5" hidden="false" customHeight="true" outlineLevel="0" collapsed="false">
      <c r="A127" s="22" t="s">
        <v>75</v>
      </c>
      <c r="B127" s="12" t="s">
        <v>27</v>
      </c>
      <c r="C127" s="14"/>
      <c r="D127" s="23" t="n">
        <f aca="false">SUM(D128+D129+D130+D131)</f>
        <v>51536.6</v>
      </c>
      <c r="E127" s="23" t="n">
        <f aca="false">SUM(E128+E129+E130+E131)</f>
        <v>40000</v>
      </c>
      <c r="F127" s="23" t="n">
        <f aca="false">SUM(F128+F129+F130+F131)</f>
        <v>11536.6</v>
      </c>
      <c r="G127" s="23" t="n">
        <f aca="false">SUM(G128+G129+G130+G131)</f>
        <v>0</v>
      </c>
      <c r="H127" s="23" t="n">
        <f aca="false">SUM(H128+H129+H130+H131)</f>
        <v>0</v>
      </c>
      <c r="I127" s="23" t="n">
        <f aca="false">SUM(I128+I129+I130+I131)</f>
        <v>0</v>
      </c>
      <c r="J127" s="23" t="n">
        <f aca="false">SUM(J128+J129+J130+J131)</f>
        <v>0</v>
      </c>
      <c r="K127" s="23" t="n">
        <f aca="false">SUM(K128+K129+K130+K131)</f>
        <v>0</v>
      </c>
      <c r="L127" s="23" t="n">
        <f aca="false">SUM(L128+L129+L130+L131)</f>
        <v>0</v>
      </c>
      <c r="M127" s="13"/>
      <c r="N127" s="20"/>
      <c r="O127" s="21"/>
    </row>
    <row r="128" s="2" customFormat="true" ht="18.75" hidden="false" customHeight="true" outlineLevel="0" collapsed="false">
      <c r="A128" s="22"/>
      <c r="B128" s="13" t="s">
        <v>13</v>
      </c>
      <c r="C128" s="14"/>
      <c r="D128" s="23" t="n">
        <f aca="false">D133</f>
        <v>0</v>
      </c>
      <c r="E128" s="23" t="n">
        <v>0</v>
      </c>
      <c r="F128" s="23" t="n">
        <v>0</v>
      </c>
      <c r="G128" s="23" t="n">
        <v>0</v>
      </c>
      <c r="H128" s="23" t="n">
        <v>0</v>
      </c>
      <c r="I128" s="23" t="n">
        <v>0</v>
      </c>
      <c r="J128" s="23" t="n">
        <v>0</v>
      </c>
      <c r="K128" s="23" t="n">
        <v>0</v>
      </c>
      <c r="L128" s="23" t="n">
        <v>0</v>
      </c>
      <c r="M128" s="13"/>
      <c r="N128" s="20"/>
      <c r="O128" s="21"/>
    </row>
    <row r="129" s="2" customFormat="true" ht="18" hidden="false" customHeight="true" outlineLevel="0" collapsed="false">
      <c r="A129" s="22"/>
      <c r="B129" s="13" t="s">
        <v>14</v>
      </c>
      <c r="C129" s="14"/>
      <c r="D129" s="23" t="n">
        <f aca="false">D134</f>
        <v>0</v>
      </c>
      <c r="E129" s="23" t="n">
        <f aca="false">E134</f>
        <v>0</v>
      </c>
      <c r="F129" s="23" t="n">
        <f aca="false">F134</f>
        <v>0</v>
      </c>
      <c r="G129" s="23" t="n">
        <f aca="false">G134</f>
        <v>0</v>
      </c>
      <c r="H129" s="23" t="n">
        <f aca="false">H134</f>
        <v>0</v>
      </c>
      <c r="I129" s="23" t="n">
        <f aca="false">I134</f>
        <v>0</v>
      </c>
      <c r="J129" s="23" t="n">
        <f aca="false">J134</f>
        <v>0</v>
      </c>
      <c r="K129" s="23" t="n">
        <f aca="false">K134</f>
        <v>0</v>
      </c>
      <c r="L129" s="23" t="n">
        <f aca="false">L134</f>
        <v>0</v>
      </c>
      <c r="M129" s="13"/>
      <c r="N129" s="20"/>
      <c r="O129" s="21"/>
    </row>
    <row r="130" s="2" customFormat="true" ht="18.75" hidden="false" customHeight="true" outlineLevel="0" collapsed="false">
      <c r="A130" s="22"/>
      <c r="B130" s="13" t="s">
        <v>15</v>
      </c>
      <c r="C130" s="14"/>
      <c r="D130" s="23" t="n">
        <f aca="false">D135</f>
        <v>51536.6</v>
      </c>
      <c r="E130" s="23" t="n">
        <f aca="false">E135</f>
        <v>40000</v>
      </c>
      <c r="F130" s="23" t="n">
        <f aca="false">F135</f>
        <v>11536.6</v>
      </c>
      <c r="G130" s="23" t="n">
        <f aca="false">G135</f>
        <v>0</v>
      </c>
      <c r="H130" s="23" t="n">
        <f aca="false">H135</f>
        <v>0</v>
      </c>
      <c r="I130" s="23" t="n">
        <f aca="false">I135</f>
        <v>0</v>
      </c>
      <c r="J130" s="23" t="n">
        <f aca="false">J135</f>
        <v>0</v>
      </c>
      <c r="K130" s="23" t="n">
        <f aca="false">K135</f>
        <v>0</v>
      </c>
      <c r="L130" s="23" t="n">
        <f aca="false">L135</f>
        <v>0</v>
      </c>
      <c r="M130" s="13"/>
      <c r="N130" s="20"/>
      <c r="O130" s="21"/>
    </row>
    <row r="131" s="2" customFormat="true" ht="18.75" hidden="false" customHeight="true" outlineLevel="0" collapsed="false">
      <c r="A131" s="22"/>
      <c r="B131" s="13" t="s">
        <v>16</v>
      </c>
      <c r="C131" s="14"/>
      <c r="D131" s="23" t="n">
        <f aca="false">D136</f>
        <v>0</v>
      </c>
      <c r="E131" s="23" t="n">
        <f aca="false">E136</f>
        <v>0</v>
      </c>
      <c r="F131" s="23" t="n">
        <f aca="false">F136</f>
        <v>0</v>
      </c>
      <c r="G131" s="23" t="n">
        <f aca="false">G136</f>
        <v>0</v>
      </c>
      <c r="H131" s="23" t="n">
        <f aca="false">H136</f>
        <v>0</v>
      </c>
      <c r="I131" s="23" t="n">
        <f aca="false">I136</f>
        <v>0</v>
      </c>
      <c r="J131" s="23" t="n">
        <f aca="false">J136</f>
        <v>0</v>
      </c>
      <c r="K131" s="23" t="n">
        <f aca="false">K136</f>
        <v>0</v>
      </c>
      <c r="L131" s="23" t="n">
        <f aca="false">L136</f>
        <v>0</v>
      </c>
      <c r="M131" s="13"/>
      <c r="N131" s="20"/>
      <c r="O131" s="21"/>
    </row>
    <row r="132" s="2" customFormat="true" ht="82.5" hidden="false" customHeight="true" outlineLevel="0" collapsed="false">
      <c r="A132" s="22" t="s">
        <v>76</v>
      </c>
      <c r="B132" s="13" t="s">
        <v>77</v>
      </c>
      <c r="C132" s="13" t="s">
        <v>51</v>
      </c>
      <c r="D132" s="29" t="n">
        <f aca="false">SUM(D133:D136)</f>
        <v>51536.6</v>
      </c>
      <c r="E132" s="29" t="n">
        <f aca="false">SUM(E133:E136)</f>
        <v>40000</v>
      </c>
      <c r="F132" s="29" t="n">
        <f aca="false">SUM(F133:F136)</f>
        <v>11536.6</v>
      </c>
      <c r="G132" s="29" t="n">
        <v>0</v>
      </c>
      <c r="H132" s="29" t="n">
        <f aca="false">SUM(H133:H136)</f>
        <v>0</v>
      </c>
      <c r="I132" s="29" t="n">
        <f aca="false">SUM(I133:I136)</f>
        <v>0</v>
      </c>
      <c r="J132" s="29" t="n">
        <f aca="false">SUM(J133:J136)</f>
        <v>0</v>
      </c>
      <c r="K132" s="29" t="n">
        <f aca="false">SUM(K133:K136)</f>
        <v>0</v>
      </c>
      <c r="L132" s="29" t="n">
        <f aca="false">SUM(L133:L136)</f>
        <v>0</v>
      </c>
      <c r="M132" s="12"/>
      <c r="N132" s="20"/>
      <c r="O132" s="21"/>
    </row>
    <row r="133" s="2" customFormat="true" ht="20.25" hidden="false" customHeight="true" outlineLevel="0" collapsed="false">
      <c r="A133" s="22"/>
      <c r="B133" s="13" t="s">
        <v>13</v>
      </c>
      <c r="C133" s="14"/>
      <c r="D133" s="23" t="n">
        <f aca="false">SUM(E133:L133)</f>
        <v>0</v>
      </c>
      <c r="E133" s="23" t="n">
        <v>0</v>
      </c>
      <c r="F133" s="23" t="n">
        <v>0</v>
      </c>
      <c r="G133" s="23" t="n">
        <v>0</v>
      </c>
      <c r="H133" s="23" t="n">
        <v>0</v>
      </c>
      <c r="I133" s="23" t="n">
        <v>0</v>
      </c>
      <c r="J133" s="23" t="n">
        <v>0</v>
      </c>
      <c r="K133" s="23" t="n">
        <v>0</v>
      </c>
      <c r="L133" s="23" t="n">
        <v>0</v>
      </c>
      <c r="M133" s="13"/>
      <c r="N133" s="20"/>
      <c r="O133" s="21"/>
    </row>
    <row r="134" s="2" customFormat="true" ht="20.25" hidden="false" customHeight="true" outlineLevel="0" collapsed="false">
      <c r="A134" s="22"/>
      <c r="B134" s="13" t="s">
        <v>14</v>
      </c>
      <c r="C134" s="14"/>
      <c r="D134" s="23" t="n">
        <f aca="false">SUM(E134:L134)</f>
        <v>0</v>
      </c>
      <c r="E134" s="23" t="n">
        <v>0</v>
      </c>
      <c r="F134" s="23" t="n">
        <v>0</v>
      </c>
      <c r="G134" s="23" t="n">
        <v>0</v>
      </c>
      <c r="H134" s="23" t="n">
        <v>0</v>
      </c>
      <c r="I134" s="23" t="n">
        <v>0</v>
      </c>
      <c r="J134" s="23" t="n">
        <v>0</v>
      </c>
      <c r="K134" s="23" t="n">
        <v>0</v>
      </c>
      <c r="L134" s="23" t="n">
        <v>0</v>
      </c>
      <c r="M134" s="13"/>
      <c r="N134" s="20"/>
      <c r="O134" s="21"/>
    </row>
    <row r="135" s="2" customFormat="true" ht="20.25" hidden="false" customHeight="true" outlineLevel="0" collapsed="false">
      <c r="A135" s="22"/>
      <c r="B135" s="13" t="s">
        <v>15</v>
      </c>
      <c r="C135" s="14"/>
      <c r="D135" s="23" t="n">
        <f aca="false">SUM(E135:L135)</f>
        <v>51536.6</v>
      </c>
      <c r="E135" s="32" t="n">
        <f aca="false">40000</f>
        <v>40000</v>
      </c>
      <c r="F135" s="23" t="n">
        <v>11536.6</v>
      </c>
      <c r="G135" s="23" t="n">
        <v>0</v>
      </c>
      <c r="H135" s="23" t="n">
        <v>0</v>
      </c>
      <c r="I135" s="23" t="n">
        <v>0</v>
      </c>
      <c r="J135" s="23" t="n">
        <v>0</v>
      </c>
      <c r="K135" s="23" t="n">
        <v>0</v>
      </c>
      <c r="L135" s="23" t="n">
        <v>0</v>
      </c>
      <c r="M135" s="13"/>
      <c r="N135" s="20"/>
      <c r="O135" s="21"/>
    </row>
    <row r="136" s="2" customFormat="true" ht="20.25" hidden="false" customHeight="true" outlineLevel="0" collapsed="false">
      <c r="A136" s="22"/>
      <c r="B136" s="13" t="s">
        <v>16</v>
      </c>
      <c r="C136" s="14"/>
      <c r="D136" s="23" t="n">
        <f aca="false">SUM(E136:L136)</f>
        <v>0</v>
      </c>
      <c r="E136" s="23" t="n">
        <v>0</v>
      </c>
      <c r="F136" s="23" t="n">
        <v>0</v>
      </c>
      <c r="G136" s="23" t="n">
        <v>0</v>
      </c>
      <c r="H136" s="23" t="n">
        <v>0</v>
      </c>
      <c r="I136" s="23" t="n">
        <v>0</v>
      </c>
      <c r="J136" s="23" t="n">
        <v>0</v>
      </c>
      <c r="K136" s="23" t="n">
        <v>0</v>
      </c>
      <c r="L136" s="23" t="n">
        <v>0</v>
      </c>
      <c r="M136" s="13"/>
      <c r="N136" s="20"/>
      <c r="O136" s="21"/>
    </row>
    <row r="137" s="2" customFormat="true" ht="69" hidden="false" customHeight="true" outlineLevel="0" collapsed="false">
      <c r="A137" s="22" t="s">
        <v>78</v>
      </c>
      <c r="B137" s="12" t="s">
        <v>29</v>
      </c>
      <c r="C137" s="14"/>
      <c r="D137" s="23" t="n">
        <f aca="false">SUM(D138+D139+D140+D141)</f>
        <v>0</v>
      </c>
      <c r="E137" s="23" t="n">
        <f aca="false">SUM(E138+E139+E140+E141)</f>
        <v>0</v>
      </c>
      <c r="F137" s="23" t="n">
        <f aca="false">SUM(F138+F139+F140+F141)</f>
        <v>0</v>
      </c>
      <c r="G137" s="23" t="n">
        <f aca="false">SUM(G138+G139+G140+G141)</f>
        <v>0</v>
      </c>
      <c r="H137" s="23" t="n">
        <f aca="false">SUM(H138+H139+H140+H141)</f>
        <v>0</v>
      </c>
      <c r="I137" s="23" t="n">
        <f aca="false">SUM(I138+I139+I140+I141)</f>
        <v>0</v>
      </c>
      <c r="J137" s="23" t="n">
        <f aca="false">SUM(J138+J139+J140+J141)</f>
        <v>0</v>
      </c>
      <c r="K137" s="23" t="n">
        <f aca="false">SUM(K138+K139+K140+K141)</f>
        <v>0</v>
      </c>
      <c r="L137" s="23" t="n">
        <f aca="false">SUM(L138+L139+L140+L141)</f>
        <v>0</v>
      </c>
      <c r="M137" s="13"/>
      <c r="N137" s="20"/>
      <c r="O137" s="21"/>
    </row>
    <row r="138" s="2" customFormat="true" ht="22.5" hidden="false" customHeight="true" outlineLevel="0" collapsed="false">
      <c r="A138" s="22"/>
      <c r="B138" s="13" t="s">
        <v>13</v>
      </c>
      <c r="C138" s="14"/>
      <c r="D138" s="23" t="n">
        <v>0</v>
      </c>
      <c r="E138" s="23" t="n">
        <v>0</v>
      </c>
      <c r="F138" s="23" t="n">
        <v>0</v>
      </c>
      <c r="G138" s="23" t="n">
        <v>0</v>
      </c>
      <c r="H138" s="23" t="n">
        <v>0</v>
      </c>
      <c r="I138" s="23" t="n">
        <v>0</v>
      </c>
      <c r="J138" s="23" t="n">
        <v>0</v>
      </c>
      <c r="K138" s="23" t="n">
        <v>0</v>
      </c>
      <c r="L138" s="23" t="n">
        <v>0</v>
      </c>
      <c r="M138" s="13"/>
      <c r="N138" s="20"/>
      <c r="O138" s="21"/>
    </row>
    <row r="139" s="2" customFormat="true" ht="18.75" hidden="false" customHeight="true" outlineLevel="0" collapsed="false">
      <c r="A139" s="22"/>
      <c r="B139" s="13" t="s">
        <v>14</v>
      </c>
      <c r="C139" s="14"/>
      <c r="D139" s="23" t="n">
        <v>0</v>
      </c>
      <c r="E139" s="23" t="n">
        <v>0</v>
      </c>
      <c r="F139" s="23" t="n">
        <v>0</v>
      </c>
      <c r="G139" s="23" t="n">
        <v>0</v>
      </c>
      <c r="H139" s="23" t="n">
        <v>0</v>
      </c>
      <c r="I139" s="23" t="n">
        <v>0</v>
      </c>
      <c r="J139" s="23" t="n">
        <v>0</v>
      </c>
      <c r="K139" s="23" t="n">
        <v>0</v>
      </c>
      <c r="L139" s="23" t="n">
        <v>0</v>
      </c>
      <c r="M139" s="13"/>
      <c r="N139" s="20"/>
      <c r="O139" s="21"/>
    </row>
    <row r="140" s="2" customFormat="true" ht="18.75" hidden="false" customHeight="true" outlineLevel="0" collapsed="false">
      <c r="A140" s="22"/>
      <c r="B140" s="13" t="s">
        <v>15</v>
      </c>
      <c r="C140" s="14"/>
      <c r="D140" s="23" t="n">
        <v>0</v>
      </c>
      <c r="E140" s="23" t="n">
        <v>0</v>
      </c>
      <c r="F140" s="23" t="n">
        <v>0</v>
      </c>
      <c r="G140" s="23" t="n">
        <v>0</v>
      </c>
      <c r="H140" s="23" t="n">
        <v>0</v>
      </c>
      <c r="I140" s="23" t="n">
        <v>0</v>
      </c>
      <c r="J140" s="23" t="n">
        <v>0</v>
      </c>
      <c r="K140" s="23" t="n">
        <v>0</v>
      </c>
      <c r="L140" s="23" t="n">
        <v>0</v>
      </c>
      <c r="M140" s="13"/>
      <c r="N140" s="20"/>
      <c r="O140" s="21"/>
    </row>
    <row r="141" s="2" customFormat="true" ht="18.75" hidden="false" customHeight="true" outlineLevel="0" collapsed="false">
      <c r="A141" s="22"/>
      <c r="B141" s="13" t="s">
        <v>16</v>
      </c>
      <c r="C141" s="14"/>
      <c r="D141" s="23" t="n">
        <v>0</v>
      </c>
      <c r="E141" s="23" t="n">
        <v>0</v>
      </c>
      <c r="F141" s="23" t="n">
        <v>0</v>
      </c>
      <c r="G141" s="23" t="n">
        <v>0</v>
      </c>
      <c r="H141" s="23" t="n">
        <v>0</v>
      </c>
      <c r="I141" s="23" t="n">
        <v>0</v>
      </c>
      <c r="J141" s="23" t="n">
        <v>0</v>
      </c>
      <c r="K141" s="23" t="n">
        <v>0</v>
      </c>
      <c r="L141" s="23" t="n">
        <v>0</v>
      </c>
      <c r="M141" s="13"/>
      <c r="N141" s="20"/>
      <c r="O141" s="21"/>
    </row>
    <row r="142" s="2" customFormat="true" ht="40.5" hidden="false" customHeight="true" outlineLevel="0" collapsed="false">
      <c r="A142" s="22" t="s">
        <v>79</v>
      </c>
      <c r="B142" s="12" t="s">
        <v>80</v>
      </c>
      <c r="C142" s="14"/>
      <c r="D142" s="23" t="n">
        <f aca="false">SUM(D143+D144+D145+D146)</f>
        <v>97935.701</v>
      </c>
      <c r="E142" s="23" t="n">
        <f aca="false">SUM(E143+E144+E145+E146)</f>
        <v>17264.129</v>
      </c>
      <c r="F142" s="23" t="n">
        <f aca="false">SUM(F143+F144+F145+F146)</f>
        <v>11695.396</v>
      </c>
      <c r="G142" s="23" t="n">
        <f aca="false">SUM(G143+G144+G145+G146)</f>
        <v>11697.696</v>
      </c>
      <c r="H142" s="23" t="n">
        <f aca="false">SUM(H143+H144+H145+H146)</f>
        <v>11455.696</v>
      </c>
      <c r="I142" s="23" t="n">
        <f aca="false">SUM(I143+I144+I145+I146)</f>
        <v>11455.696</v>
      </c>
      <c r="J142" s="23" t="n">
        <f aca="false">SUM(J143+J144+J145+J146)</f>
        <v>11455.696</v>
      </c>
      <c r="K142" s="23" t="n">
        <f aca="false">SUM(K143+K144+K145+K146)</f>
        <v>11455.696</v>
      </c>
      <c r="L142" s="23" t="n">
        <f aca="false">SUM(L143+L144+L145+L146)</f>
        <v>11455.696</v>
      </c>
      <c r="M142" s="13"/>
      <c r="N142" s="20"/>
      <c r="O142" s="21"/>
    </row>
    <row r="143" s="2" customFormat="true" ht="27" hidden="false" customHeight="true" outlineLevel="0" collapsed="false">
      <c r="A143" s="22"/>
      <c r="B143" s="13" t="s">
        <v>13</v>
      </c>
      <c r="C143" s="14"/>
      <c r="D143" s="23" t="n">
        <f aca="false">SUM(D150)</f>
        <v>0</v>
      </c>
      <c r="E143" s="23" t="n">
        <f aca="false">SUM(E150)</f>
        <v>0</v>
      </c>
      <c r="F143" s="23" t="n">
        <f aca="false">SUM(F150)</f>
        <v>0</v>
      </c>
      <c r="G143" s="23" t="n">
        <f aca="false">SUM(G150)</f>
        <v>0</v>
      </c>
      <c r="H143" s="23" t="n">
        <f aca="false">SUM(H150)</f>
        <v>0</v>
      </c>
      <c r="I143" s="23" t="n">
        <f aca="false">SUM(I150)</f>
        <v>0</v>
      </c>
      <c r="J143" s="23" t="n">
        <f aca="false">SUM(J150)</f>
        <v>0</v>
      </c>
      <c r="K143" s="23" t="n">
        <f aca="false">SUM(K150)</f>
        <v>0</v>
      </c>
      <c r="L143" s="23" t="n">
        <f aca="false">SUM(L150)</f>
        <v>0</v>
      </c>
      <c r="M143" s="13"/>
      <c r="N143" s="20"/>
      <c r="O143" s="21"/>
    </row>
    <row r="144" s="2" customFormat="true" ht="18.75" hidden="false" customHeight="true" outlineLevel="0" collapsed="false">
      <c r="A144" s="22"/>
      <c r="B144" s="13" t="s">
        <v>14</v>
      </c>
      <c r="C144" s="14"/>
      <c r="D144" s="23" t="n">
        <f aca="false">SUM(D151)</f>
        <v>672.8</v>
      </c>
      <c r="E144" s="23" t="n">
        <f aca="false">SUM(E151)</f>
        <v>191.1</v>
      </c>
      <c r="F144" s="23" t="n">
        <f aca="false">SUM(F151)</f>
        <v>239.7</v>
      </c>
      <c r="G144" s="23" t="n">
        <f aca="false">SUM(G151)</f>
        <v>242</v>
      </c>
      <c r="H144" s="23" t="n">
        <f aca="false">SUM(H151)</f>
        <v>0</v>
      </c>
      <c r="I144" s="23" t="n">
        <f aca="false">SUM(I151)</f>
        <v>0</v>
      </c>
      <c r="J144" s="23" t="n">
        <f aca="false">SUM(J151)</f>
        <v>0</v>
      </c>
      <c r="K144" s="23" t="n">
        <f aca="false">SUM(K151)</f>
        <v>0</v>
      </c>
      <c r="L144" s="23" t="n">
        <f aca="false">SUM(L151)</f>
        <v>0</v>
      </c>
      <c r="M144" s="13"/>
      <c r="N144" s="20"/>
      <c r="O144" s="21"/>
    </row>
    <row r="145" s="2" customFormat="true" ht="18.75" hidden="false" customHeight="true" outlineLevel="0" collapsed="false">
      <c r="A145" s="22"/>
      <c r="B145" s="13" t="s">
        <v>15</v>
      </c>
      <c r="C145" s="14"/>
      <c r="D145" s="23" t="n">
        <f aca="false">SUM(D152)</f>
        <v>97262.901</v>
      </c>
      <c r="E145" s="23" t="n">
        <f aca="false">SUM(E152)</f>
        <v>17073.029</v>
      </c>
      <c r="F145" s="23" t="n">
        <f aca="false">SUM(F152)</f>
        <v>11455.696</v>
      </c>
      <c r="G145" s="23" t="n">
        <f aca="false">SUM(G152)</f>
        <v>11455.696</v>
      </c>
      <c r="H145" s="23" t="n">
        <f aca="false">SUM(H152)</f>
        <v>11455.696</v>
      </c>
      <c r="I145" s="23" t="n">
        <f aca="false">SUM(I152)</f>
        <v>11455.696</v>
      </c>
      <c r="J145" s="23" t="n">
        <f aca="false">SUM(J152)</f>
        <v>11455.696</v>
      </c>
      <c r="K145" s="23" t="n">
        <f aca="false">SUM(K152)</f>
        <v>11455.696</v>
      </c>
      <c r="L145" s="23" t="n">
        <f aca="false">SUM(L152)</f>
        <v>11455.696</v>
      </c>
      <c r="M145" s="13"/>
      <c r="N145" s="20"/>
      <c r="O145" s="21"/>
    </row>
    <row r="146" s="2" customFormat="true" ht="18.75" hidden="false" customHeight="true" outlineLevel="0" collapsed="false">
      <c r="A146" s="22"/>
      <c r="B146" s="13" t="s">
        <v>16</v>
      </c>
      <c r="C146" s="14"/>
      <c r="D146" s="23" t="n">
        <f aca="false">SUM(D153)</f>
        <v>0</v>
      </c>
      <c r="E146" s="23" t="n">
        <f aca="false">SUM(E153)</f>
        <v>0</v>
      </c>
      <c r="F146" s="23" t="n">
        <f aca="false">SUM(F153)</f>
        <v>0</v>
      </c>
      <c r="G146" s="23" t="n">
        <f aca="false">SUM(G153)</f>
        <v>0</v>
      </c>
      <c r="H146" s="23" t="n">
        <f aca="false">SUM(H153)</f>
        <v>0</v>
      </c>
      <c r="I146" s="23" t="n">
        <f aca="false">SUM(I153)</f>
        <v>0</v>
      </c>
      <c r="J146" s="23" t="n">
        <f aca="false">SUM(J153)</f>
        <v>0</v>
      </c>
      <c r="K146" s="23" t="n">
        <f aca="false">SUM(K153)</f>
        <v>0</v>
      </c>
      <c r="L146" s="23" t="n">
        <f aca="false">SUM(L153)</f>
        <v>0</v>
      </c>
      <c r="M146" s="13"/>
      <c r="N146" s="20"/>
      <c r="O146" s="21"/>
    </row>
    <row r="147" s="2" customFormat="true" ht="18.75" hidden="false" customHeight="true" outlineLevel="0" collapsed="false">
      <c r="A147" s="27"/>
      <c r="B147" s="56"/>
      <c r="C147" s="13" t="s">
        <v>81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20"/>
      <c r="O147" s="21"/>
    </row>
    <row r="148" s="2" customFormat="true" ht="27" hidden="false" customHeight="true" outlineLevel="0" collapsed="false">
      <c r="A148" s="27"/>
      <c r="B148" s="27"/>
      <c r="C148" s="12" t="s">
        <v>82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20"/>
      <c r="O148" s="21"/>
    </row>
    <row r="149" s="2" customFormat="true" ht="66" hidden="false" customHeight="true" outlineLevel="0" collapsed="false">
      <c r="A149" s="22" t="s">
        <v>83</v>
      </c>
      <c r="B149" s="12" t="s">
        <v>84</v>
      </c>
      <c r="C149" s="13" t="s">
        <v>85</v>
      </c>
      <c r="D149" s="29" t="n">
        <f aca="false">SUM(D150:D153)</f>
        <v>97935.701</v>
      </c>
      <c r="E149" s="29" t="n">
        <f aca="false">SUM(E150:E153)</f>
        <v>17264.129</v>
      </c>
      <c r="F149" s="29" t="n">
        <f aca="false">SUM(F150:F153)</f>
        <v>11695.396</v>
      </c>
      <c r="G149" s="29" t="n">
        <f aca="false">SUM(G150:G153)</f>
        <v>11697.696</v>
      </c>
      <c r="H149" s="29" t="n">
        <f aca="false">SUM(H150:H153)</f>
        <v>11455.696</v>
      </c>
      <c r="I149" s="29" t="n">
        <f aca="false">SUM(I150:I153)</f>
        <v>11455.696</v>
      </c>
      <c r="J149" s="29" t="n">
        <f aca="false">SUM(J150:J153)</f>
        <v>11455.696</v>
      </c>
      <c r="K149" s="29" t="n">
        <f aca="false">SUM(K150:K153)</f>
        <v>11455.696</v>
      </c>
      <c r="L149" s="29" t="n">
        <f aca="false">SUM(L150:L153)</f>
        <v>11455.696</v>
      </c>
      <c r="M149" s="12" t="s">
        <v>86</v>
      </c>
      <c r="N149" s="20"/>
      <c r="O149" s="21"/>
    </row>
    <row r="150" s="2" customFormat="true" ht="18" hidden="false" customHeight="true" outlineLevel="0" collapsed="false">
      <c r="A150" s="22"/>
      <c r="B150" s="13" t="s">
        <v>13</v>
      </c>
      <c r="C150" s="14"/>
      <c r="D150" s="23" t="n">
        <f aca="false">SUM(E150:L150)</f>
        <v>0</v>
      </c>
      <c r="E150" s="23" t="n">
        <v>0</v>
      </c>
      <c r="F150" s="23" t="n">
        <v>0</v>
      </c>
      <c r="G150" s="23" t="n">
        <v>0</v>
      </c>
      <c r="H150" s="23" t="n">
        <v>0</v>
      </c>
      <c r="I150" s="23" t="n">
        <v>0</v>
      </c>
      <c r="J150" s="23" t="n">
        <v>0</v>
      </c>
      <c r="K150" s="23" t="n">
        <v>0</v>
      </c>
      <c r="L150" s="23" t="n">
        <v>0</v>
      </c>
      <c r="M150" s="13"/>
      <c r="N150" s="20"/>
      <c r="O150" s="21"/>
    </row>
    <row r="151" s="2" customFormat="true" ht="18.75" hidden="false" customHeight="true" outlineLevel="0" collapsed="false">
      <c r="A151" s="22"/>
      <c r="B151" s="13" t="s">
        <v>14</v>
      </c>
      <c r="C151" s="14"/>
      <c r="D151" s="23" t="n">
        <f aca="false">SUM(E151:L151)</f>
        <v>672.8</v>
      </c>
      <c r="E151" s="23" t="n">
        <v>191.1</v>
      </c>
      <c r="F151" s="23" t="n">
        <v>239.7</v>
      </c>
      <c r="G151" s="23" t="n">
        <v>242</v>
      </c>
      <c r="H151" s="23" t="n">
        <v>0</v>
      </c>
      <c r="I151" s="23" t="n">
        <v>0</v>
      </c>
      <c r="J151" s="23" t="n">
        <v>0</v>
      </c>
      <c r="K151" s="23" t="n">
        <v>0</v>
      </c>
      <c r="L151" s="23" t="n">
        <v>0</v>
      </c>
      <c r="M151" s="13"/>
      <c r="N151" s="20"/>
      <c r="O151" s="21"/>
    </row>
    <row r="152" s="2" customFormat="true" ht="18.75" hidden="false" customHeight="true" outlineLevel="0" collapsed="false">
      <c r="A152" s="22"/>
      <c r="B152" s="13" t="s">
        <v>15</v>
      </c>
      <c r="C152" s="14"/>
      <c r="D152" s="23" t="n">
        <f aca="false">SUM(E152:L152)</f>
        <v>97262.901</v>
      </c>
      <c r="E152" s="32" t="n">
        <f aca="false">51655.696-40000+383.676+143.819+396.773+4493.065</f>
        <v>17073.029</v>
      </c>
      <c r="F152" s="23" t="n">
        <f aca="false">22992.296-11536.6</f>
        <v>11455.696</v>
      </c>
      <c r="G152" s="23" t="n">
        <v>11455.696</v>
      </c>
      <c r="H152" s="23" t="n">
        <v>11455.696</v>
      </c>
      <c r="I152" s="23" t="n">
        <v>11455.696</v>
      </c>
      <c r="J152" s="23" t="n">
        <v>11455.696</v>
      </c>
      <c r="K152" s="23" t="n">
        <v>11455.696</v>
      </c>
      <c r="L152" s="23" t="n">
        <v>11455.696</v>
      </c>
      <c r="M152" s="57"/>
      <c r="N152" s="20"/>
      <c r="O152" s="21"/>
    </row>
    <row r="153" s="2" customFormat="true" ht="18.75" hidden="false" customHeight="true" outlineLevel="0" collapsed="false">
      <c r="A153" s="22"/>
      <c r="B153" s="13" t="s">
        <v>16</v>
      </c>
      <c r="C153" s="14"/>
      <c r="D153" s="23" t="n">
        <f aca="false">SUM(E153:L153)</f>
        <v>0</v>
      </c>
      <c r="E153" s="23" t="n">
        <v>0</v>
      </c>
      <c r="F153" s="23" t="n">
        <v>0</v>
      </c>
      <c r="G153" s="23" t="n">
        <v>0</v>
      </c>
      <c r="H153" s="23" t="n">
        <v>0</v>
      </c>
      <c r="I153" s="23" t="n">
        <v>0</v>
      </c>
      <c r="J153" s="23" t="n">
        <v>0</v>
      </c>
      <c r="K153" s="23" t="n">
        <v>0</v>
      </c>
      <c r="L153" s="23" t="n">
        <v>0</v>
      </c>
      <c r="M153" s="13"/>
      <c r="N153" s="20"/>
      <c r="O153" s="21"/>
    </row>
    <row r="154" s="2" customFormat="true" ht="84.75" hidden="false" customHeight="true" outlineLevel="0" collapsed="false">
      <c r="A154" s="15" t="s">
        <v>87</v>
      </c>
      <c r="B154" s="16" t="s">
        <v>88</v>
      </c>
      <c r="C154" s="55"/>
      <c r="D154" s="18" t="n">
        <f aca="false">SUM(E154:L154)</f>
        <v>85317.886</v>
      </c>
      <c r="E154" s="18" t="n">
        <f aca="false">SUM(E159+E164+E169)</f>
        <v>41853.327</v>
      </c>
      <c r="F154" s="18" t="n">
        <f aca="false">SUM(F159+F164+F169)</f>
        <v>26094.937</v>
      </c>
      <c r="G154" s="18" t="n">
        <f aca="false">SUM(G159+G164+G169)</f>
        <v>2894.937</v>
      </c>
      <c r="H154" s="18" t="n">
        <f aca="false">SUM(H159+H164+H169)</f>
        <v>2894.937</v>
      </c>
      <c r="I154" s="18" t="n">
        <f aca="false">SUM(I159+I164+I169)</f>
        <v>2894.937</v>
      </c>
      <c r="J154" s="18" t="n">
        <f aca="false">SUM(J159+J164+J169)</f>
        <v>2894.937</v>
      </c>
      <c r="K154" s="18" t="n">
        <f aca="false">SUM(K159+K164+K169)</f>
        <v>2894.937</v>
      </c>
      <c r="L154" s="18" t="n">
        <f aca="false">SUM(L159+L164+L169)</f>
        <v>2894.937</v>
      </c>
      <c r="M154" s="19"/>
      <c r="N154" s="20"/>
      <c r="O154" s="21"/>
    </row>
    <row r="155" s="2" customFormat="true" ht="18.75" hidden="false" customHeight="true" outlineLevel="0" collapsed="false">
      <c r="A155" s="22"/>
      <c r="B155" s="13" t="s">
        <v>13</v>
      </c>
      <c r="C155" s="14"/>
      <c r="D155" s="23" t="n">
        <f aca="false">SUM(D160+D165+D170)</f>
        <v>0</v>
      </c>
      <c r="E155" s="23" t="n">
        <f aca="false">SUM(E160+E165+E170)</f>
        <v>0</v>
      </c>
      <c r="F155" s="23" t="n">
        <f aca="false">SUM(F160+F165+F170)</f>
        <v>0</v>
      </c>
      <c r="G155" s="23" t="n">
        <f aca="false">SUM(G160+G165+G170)</f>
        <v>0</v>
      </c>
      <c r="H155" s="23" t="n">
        <f aca="false">SUM(H160+H165+H170)</f>
        <v>0</v>
      </c>
      <c r="I155" s="23" t="n">
        <f aca="false">SUM(I160+I165+I170)</f>
        <v>0</v>
      </c>
      <c r="J155" s="23" t="n">
        <f aca="false">SUM(J160+J165+J170)</f>
        <v>0</v>
      </c>
      <c r="K155" s="23" t="n">
        <f aca="false">SUM(K160+K165+K170)</f>
        <v>0</v>
      </c>
      <c r="L155" s="23" t="n">
        <f aca="false">SUM(L160+L165+L170)</f>
        <v>0</v>
      </c>
      <c r="M155" s="13"/>
      <c r="N155" s="20"/>
      <c r="O155" s="21"/>
    </row>
    <row r="156" s="2" customFormat="true" ht="18" hidden="false" customHeight="true" outlineLevel="0" collapsed="false">
      <c r="A156" s="22"/>
      <c r="B156" s="13" t="s">
        <v>14</v>
      </c>
      <c r="C156" s="14"/>
      <c r="D156" s="23" t="n">
        <f aca="false">SUM(D161+D166+D171)</f>
        <v>0</v>
      </c>
      <c r="E156" s="23" t="n">
        <f aca="false">SUM(E161+E166+E171)</f>
        <v>0</v>
      </c>
      <c r="F156" s="23" t="n">
        <f aca="false">SUM(F161+F166+F171)</f>
        <v>0</v>
      </c>
      <c r="G156" s="23" t="n">
        <f aca="false">SUM(G161+G166+G171)</f>
        <v>0</v>
      </c>
      <c r="H156" s="23" t="n">
        <f aca="false">SUM(H161+H166+H171)</f>
        <v>0</v>
      </c>
      <c r="I156" s="23" t="n">
        <f aca="false">SUM(I161+I166+I171)</f>
        <v>0</v>
      </c>
      <c r="J156" s="23" t="n">
        <f aca="false">SUM(J161+J166+J171)</f>
        <v>0</v>
      </c>
      <c r="K156" s="23" t="n">
        <f aca="false">SUM(K161+K166+K171)</f>
        <v>0</v>
      </c>
      <c r="L156" s="23" t="n">
        <f aca="false">SUM(L161+L166+L171)</f>
        <v>0</v>
      </c>
      <c r="M156" s="13"/>
      <c r="N156" s="20"/>
      <c r="O156" s="21"/>
    </row>
    <row r="157" s="2" customFormat="true" ht="18.75" hidden="false" customHeight="true" outlineLevel="0" collapsed="false">
      <c r="A157" s="22"/>
      <c r="B157" s="13" t="s">
        <v>15</v>
      </c>
      <c r="C157" s="14"/>
      <c r="D157" s="23" t="n">
        <f aca="false">SUM(E157:L157)</f>
        <v>85317.886</v>
      </c>
      <c r="E157" s="23" t="n">
        <f aca="false">SUM(E162+E167+E172)</f>
        <v>41853.327</v>
      </c>
      <c r="F157" s="23" t="n">
        <f aca="false">SUM(F162+F167+F172)</f>
        <v>26094.937</v>
      </c>
      <c r="G157" s="23" t="n">
        <f aca="false">SUM(G162+G167+G172)</f>
        <v>2894.937</v>
      </c>
      <c r="H157" s="23" t="n">
        <f aca="false">SUM(H162+H167+H172)</f>
        <v>2894.937</v>
      </c>
      <c r="I157" s="23" t="n">
        <f aca="false">SUM(I162+I167+I172)</f>
        <v>2894.937</v>
      </c>
      <c r="J157" s="23" t="n">
        <f aca="false">SUM(J162+J167+J172)</f>
        <v>2894.937</v>
      </c>
      <c r="K157" s="23" t="n">
        <f aca="false">SUM(K162+K167+K172)</f>
        <v>2894.937</v>
      </c>
      <c r="L157" s="23" t="n">
        <f aca="false">SUM(L162+L167+L172)</f>
        <v>2894.937</v>
      </c>
      <c r="M157" s="13"/>
      <c r="N157" s="20"/>
      <c r="O157" s="21"/>
    </row>
    <row r="158" s="2" customFormat="true" ht="22.5" hidden="false" customHeight="true" outlineLevel="0" collapsed="false">
      <c r="A158" s="22"/>
      <c r="B158" s="13" t="s">
        <v>16</v>
      </c>
      <c r="C158" s="14"/>
      <c r="D158" s="23" t="n">
        <f aca="false">SUM(D163+D168+D173)</f>
        <v>0</v>
      </c>
      <c r="E158" s="23" t="n">
        <f aca="false">SUM(E163+E168+E173)</f>
        <v>0</v>
      </c>
      <c r="F158" s="23" t="n">
        <f aca="false">SUM(F163+F168+F173)</f>
        <v>0</v>
      </c>
      <c r="G158" s="23" t="n">
        <f aca="false">SUM(G163+G168+G173)</f>
        <v>0</v>
      </c>
      <c r="H158" s="23" t="n">
        <f aca="false">SUM(H163+H168+H173)</f>
        <v>0</v>
      </c>
      <c r="I158" s="23" t="n">
        <f aca="false">SUM(I163+I168+I173)</f>
        <v>0</v>
      </c>
      <c r="J158" s="23" t="n">
        <f aca="false">SUM(J163+J168+J173)</f>
        <v>0</v>
      </c>
      <c r="K158" s="23" t="n">
        <f aca="false">SUM(K163+K168+K173)</f>
        <v>0</v>
      </c>
      <c r="L158" s="23" t="n">
        <f aca="false">SUM(L163+L168+L173)</f>
        <v>0</v>
      </c>
      <c r="M158" s="13"/>
      <c r="N158" s="20"/>
      <c r="O158" s="21"/>
    </row>
    <row r="159" s="2" customFormat="true" ht="48.75" hidden="false" customHeight="true" outlineLevel="0" collapsed="false">
      <c r="A159" s="22" t="s">
        <v>89</v>
      </c>
      <c r="B159" s="12" t="s">
        <v>27</v>
      </c>
      <c r="C159" s="14"/>
      <c r="D159" s="23" t="n">
        <f aca="false">SUM(D160+D161+D162+D163)</f>
        <v>0</v>
      </c>
      <c r="E159" s="23" t="n">
        <f aca="false">SUM(E160+E161+E162+E163)</f>
        <v>0</v>
      </c>
      <c r="F159" s="23" t="n">
        <f aca="false">SUM(F160+F161+F162+F163)</f>
        <v>0</v>
      </c>
      <c r="G159" s="23" t="n">
        <f aca="false">SUM(G160+G161+G162+G163)</f>
        <v>0</v>
      </c>
      <c r="H159" s="23" t="n">
        <f aca="false">SUM(H160+H161+H162+H163)</f>
        <v>0</v>
      </c>
      <c r="I159" s="23" t="n">
        <f aca="false">SUM(I160+I161+I162+I163)</f>
        <v>0</v>
      </c>
      <c r="J159" s="23" t="n">
        <f aca="false">SUM(J160+J161+J162+J163)</f>
        <v>0</v>
      </c>
      <c r="K159" s="23" t="n">
        <f aca="false">SUM(K160+K161+K162+K163)</f>
        <v>0</v>
      </c>
      <c r="L159" s="23" t="n">
        <f aca="false">SUM(L160+L161+L162+L163)</f>
        <v>0</v>
      </c>
      <c r="M159" s="13"/>
      <c r="N159" s="20"/>
      <c r="O159" s="21"/>
    </row>
    <row r="160" s="2" customFormat="true" ht="18.75" hidden="false" customHeight="true" outlineLevel="0" collapsed="false">
      <c r="A160" s="22"/>
      <c r="B160" s="13" t="s">
        <v>13</v>
      </c>
      <c r="C160" s="14"/>
      <c r="D160" s="23" t="n">
        <v>0</v>
      </c>
      <c r="E160" s="23" t="n">
        <v>0</v>
      </c>
      <c r="F160" s="23" t="n">
        <v>0</v>
      </c>
      <c r="G160" s="23" t="n">
        <v>0</v>
      </c>
      <c r="H160" s="23" t="n">
        <v>0</v>
      </c>
      <c r="I160" s="23" t="n">
        <v>0</v>
      </c>
      <c r="J160" s="23" t="n">
        <v>0</v>
      </c>
      <c r="K160" s="23" t="n">
        <v>0</v>
      </c>
      <c r="L160" s="23" t="n">
        <v>0</v>
      </c>
      <c r="M160" s="13"/>
      <c r="N160" s="20"/>
      <c r="O160" s="21"/>
    </row>
    <row r="161" s="2" customFormat="true" ht="20.25" hidden="false" customHeight="true" outlineLevel="0" collapsed="false">
      <c r="A161" s="22"/>
      <c r="B161" s="13" t="s">
        <v>14</v>
      </c>
      <c r="C161" s="14"/>
      <c r="D161" s="23" t="n">
        <v>0</v>
      </c>
      <c r="E161" s="23" t="n">
        <v>0</v>
      </c>
      <c r="F161" s="23" t="n">
        <v>0</v>
      </c>
      <c r="G161" s="23" t="n">
        <v>0</v>
      </c>
      <c r="H161" s="23" t="n">
        <v>0</v>
      </c>
      <c r="I161" s="23" t="n">
        <v>0</v>
      </c>
      <c r="J161" s="23" t="n">
        <v>0</v>
      </c>
      <c r="K161" s="23" t="n">
        <v>0</v>
      </c>
      <c r="L161" s="23" t="n">
        <v>0</v>
      </c>
      <c r="M161" s="13"/>
      <c r="N161" s="20"/>
      <c r="O161" s="21"/>
    </row>
    <row r="162" s="2" customFormat="true" ht="18.75" hidden="false" customHeight="true" outlineLevel="0" collapsed="false">
      <c r="A162" s="22"/>
      <c r="B162" s="13" t="s">
        <v>15</v>
      </c>
      <c r="C162" s="14"/>
      <c r="D162" s="23" t="n">
        <v>0</v>
      </c>
      <c r="E162" s="23" t="n">
        <v>0</v>
      </c>
      <c r="F162" s="23" t="n">
        <v>0</v>
      </c>
      <c r="G162" s="23" t="n">
        <v>0</v>
      </c>
      <c r="H162" s="23" t="n">
        <v>0</v>
      </c>
      <c r="I162" s="23" t="n">
        <v>0</v>
      </c>
      <c r="J162" s="23" t="n">
        <v>0</v>
      </c>
      <c r="K162" s="23" t="n">
        <v>0</v>
      </c>
      <c r="L162" s="23" t="n">
        <v>0</v>
      </c>
      <c r="M162" s="13"/>
      <c r="N162" s="20"/>
      <c r="O162" s="21"/>
    </row>
    <row r="163" s="2" customFormat="true" ht="24.75" hidden="false" customHeight="true" outlineLevel="0" collapsed="false">
      <c r="A163" s="22"/>
      <c r="B163" s="13" t="s">
        <v>16</v>
      </c>
      <c r="C163" s="14"/>
      <c r="D163" s="23" t="n">
        <v>0</v>
      </c>
      <c r="E163" s="23" t="n">
        <v>0</v>
      </c>
      <c r="F163" s="23" t="n">
        <v>0</v>
      </c>
      <c r="G163" s="23" t="n">
        <v>0</v>
      </c>
      <c r="H163" s="23" t="n">
        <v>0</v>
      </c>
      <c r="I163" s="23" t="n">
        <v>0</v>
      </c>
      <c r="J163" s="23" t="n">
        <v>0</v>
      </c>
      <c r="K163" s="23" t="n">
        <v>0</v>
      </c>
      <c r="L163" s="23" t="n">
        <v>0</v>
      </c>
      <c r="M163" s="13"/>
      <c r="N163" s="20"/>
      <c r="O163" s="21"/>
    </row>
    <row r="164" s="2" customFormat="true" ht="65.25" hidden="false" customHeight="true" outlineLevel="0" collapsed="false">
      <c r="A164" s="22" t="s">
        <v>90</v>
      </c>
      <c r="B164" s="12" t="s">
        <v>29</v>
      </c>
      <c r="C164" s="14"/>
      <c r="D164" s="23" t="n">
        <f aca="false">SUM(D165+D166+D167+D168)</f>
        <v>0</v>
      </c>
      <c r="E164" s="23" t="n">
        <f aca="false">SUM(E165+E166+E167+E168)</f>
        <v>0</v>
      </c>
      <c r="F164" s="23" t="n">
        <f aca="false">SUM(F165+F166+F167+F168)</f>
        <v>0</v>
      </c>
      <c r="G164" s="23" t="n">
        <f aca="false">SUM(G165+G166+G167+G168)</f>
        <v>0</v>
      </c>
      <c r="H164" s="23" t="n">
        <f aca="false">SUM(H165+H166+H167+H168)</f>
        <v>0</v>
      </c>
      <c r="I164" s="23" t="n">
        <f aca="false">SUM(I165+I166+I167+I168)</f>
        <v>0</v>
      </c>
      <c r="J164" s="23" t="n">
        <f aca="false">SUM(J165+J166+J167+J168)</f>
        <v>0</v>
      </c>
      <c r="K164" s="23" t="n">
        <f aca="false">SUM(K165+K166+K167+K168)</f>
        <v>0</v>
      </c>
      <c r="L164" s="23" t="n">
        <f aca="false">SUM(L165+L166+L167+L168)</f>
        <v>0</v>
      </c>
      <c r="M164" s="13"/>
      <c r="N164" s="20"/>
      <c r="O164" s="21"/>
    </row>
    <row r="165" s="2" customFormat="true" ht="17.25" hidden="false" customHeight="true" outlineLevel="0" collapsed="false">
      <c r="A165" s="22"/>
      <c r="B165" s="13" t="s">
        <v>13</v>
      </c>
      <c r="C165" s="14"/>
      <c r="D165" s="23" t="n">
        <v>0</v>
      </c>
      <c r="E165" s="23" t="n">
        <v>0</v>
      </c>
      <c r="F165" s="23" t="n">
        <v>0</v>
      </c>
      <c r="G165" s="23" t="n">
        <v>0</v>
      </c>
      <c r="H165" s="23" t="n">
        <v>0</v>
      </c>
      <c r="I165" s="23" t="n">
        <v>0</v>
      </c>
      <c r="J165" s="23" t="n">
        <v>0</v>
      </c>
      <c r="K165" s="23" t="n">
        <v>0</v>
      </c>
      <c r="L165" s="23" t="n">
        <v>0</v>
      </c>
      <c r="M165" s="13"/>
      <c r="N165" s="20"/>
      <c r="O165" s="21"/>
    </row>
    <row r="166" s="2" customFormat="true" ht="18.75" hidden="false" customHeight="true" outlineLevel="0" collapsed="false">
      <c r="A166" s="22"/>
      <c r="B166" s="13" t="s">
        <v>14</v>
      </c>
      <c r="C166" s="14"/>
      <c r="D166" s="23" t="n">
        <v>0</v>
      </c>
      <c r="E166" s="23" t="n">
        <v>0</v>
      </c>
      <c r="F166" s="23" t="n">
        <v>0</v>
      </c>
      <c r="G166" s="23" t="n">
        <v>0</v>
      </c>
      <c r="H166" s="23" t="n">
        <v>0</v>
      </c>
      <c r="I166" s="23" t="n">
        <v>0</v>
      </c>
      <c r="J166" s="23" t="n">
        <v>0</v>
      </c>
      <c r="K166" s="23" t="n">
        <v>0</v>
      </c>
      <c r="L166" s="23" t="n">
        <v>0</v>
      </c>
      <c r="M166" s="13"/>
      <c r="N166" s="20"/>
      <c r="O166" s="21"/>
    </row>
    <row r="167" s="2" customFormat="true" ht="18.75" hidden="false" customHeight="true" outlineLevel="0" collapsed="false">
      <c r="A167" s="22"/>
      <c r="B167" s="13" t="s">
        <v>15</v>
      </c>
      <c r="C167" s="14"/>
      <c r="D167" s="23" t="n">
        <v>0</v>
      </c>
      <c r="E167" s="23" t="n">
        <v>0</v>
      </c>
      <c r="F167" s="23" t="n">
        <v>0</v>
      </c>
      <c r="G167" s="23" t="n">
        <v>0</v>
      </c>
      <c r="H167" s="23" t="n">
        <v>0</v>
      </c>
      <c r="I167" s="23" t="n">
        <v>0</v>
      </c>
      <c r="J167" s="23" t="n">
        <v>0</v>
      </c>
      <c r="K167" s="23" t="n">
        <v>0</v>
      </c>
      <c r="L167" s="23" t="n">
        <v>0</v>
      </c>
      <c r="M167" s="13"/>
      <c r="N167" s="20"/>
      <c r="O167" s="21"/>
    </row>
    <row r="168" s="2" customFormat="true" ht="18.75" hidden="false" customHeight="true" outlineLevel="0" collapsed="false">
      <c r="A168" s="22"/>
      <c r="B168" s="13" t="s">
        <v>16</v>
      </c>
      <c r="C168" s="14"/>
      <c r="D168" s="23" t="n">
        <v>0</v>
      </c>
      <c r="E168" s="23" t="n">
        <v>0</v>
      </c>
      <c r="F168" s="23" t="n">
        <v>0</v>
      </c>
      <c r="G168" s="23" t="n">
        <v>0</v>
      </c>
      <c r="H168" s="23" t="n">
        <v>0</v>
      </c>
      <c r="I168" s="23" t="n">
        <v>0</v>
      </c>
      <c r="J168" s="23" t="n">
        <v>0</v>
      </c>
      <c r="K168" s="23" t="n">
        <v>0</v>
      </c>
      <c r="L168" s="23" t="n">
        <v>0</v>
      </c>
      <c r="M168" s="13"/>
      <c r="N168" s="20"/>
      <c r="O168" s="21"/>
    </row>
    <row r="169" s="2" customFormat="true" ht="33" hidden="false" customHeight="true" outlineLevel="0" collapsed="false">
      <c r="A169" s="22" t="s">
        <v>91</v>
      </c>
      <c r="B169" s="12" t="s">
        <v>92</v>
      </c>
      <c r="C169" s="14"/>
      <c r="D169" s="23" t="n">
        <f aca="false">SUM(D170:D173)</f>
        <v>85317.886</v>
      </c>
      <c r="E169" s="23" t="n">
        <f aca="false">SUM(E170+E171+E172+E173)</f>
        <v>41853.327</v>
      </c>
      <c r="F169" s="23" t="n">
        <f aca="false">SUM(F170+F171+F172+F173)</f>
        <v>26094.937</v>
      </c>
      <c r="G169" s="23" t="n">
        <f aca="false">SUM(G170+G171+G172+G173)</f>
        <v>2894.937</v>
      </c>
      <c r="H169" s="23" t="n">
        <f aca="false">SUM(H170+H171+H172+H173)</f>
        <v>2894.937</v>
      </c>
      <c r="I169" s="23" t="n">
        <f aca="false">SUM(I170+I171+I172+I173)</f>
        <v>2894.937</v>
      </c>
      <c r="J169" s="23" t="n">
        <f aca="false">SUM(J170+J171+J172+J173)</f>
        <v>2894.937</v>
      </c>
      <c r="K169" s="23" t="n">
        <f aca="false">SUM(K170+K171+K172+K173)</f>
        <v>2894.937</v>
      </c>
      <c r="L169" s="23" t="n">
        <f aca="false">SUM(L170+L171+L172+L173)</f>
        <v>2894.937</v>
      </c>
      <c r="M169" s="13"/>
      <c r="N169" s="20"/>
      <c r="O169" s="21"/>
    </row>
    <row r="170" s="2" customFormat="true" ht="20.25" hidden="false" customHeight="true" outlineLevel="0" collapsed="false">
      <c r="A170" s="22"/>
      <c r="B170" s="13" t="s">
        <v>13</v>
      </c>
      <c r="C170" s="14"/>
      <c r="D170" s="23" t="n">
        <f aca="false">SUM(D177+D182+D187)</f>
        <v>0</v>
      </c>
      <c r="E170" s="23" t="n">
        <f aca="false">SUM(E177++E182+E187)</f>
        <v>0</v>
      </c>
      <c r="F170" s="23" t="n">
        <f aca="false">SUM(F177++F182+F187)</f>
        <v>0</v>
      </c>
      <c r="G170" s="23" t="n">
        <f aca="false">SUM(G177++G182+G187)</f>
        <v>0</v>
      </c>
      <c r="H170" s="23" t="n">
        <f aca="false">SUM(H177++H182+H187)</f>
        <v>0</v>
      </c>
      <c r="I170" s="23" t="n">
        <f aca="false">SUM(I177++I182+I187)</f>
        <v>0</v>
      </c>
      <c r="J170" s="23" t="n">
        <f aca="false">SUM(J177++J182+J187)</f>
        <v>0</v>
      </c>
      <c r="K170" s="23" t="n">
        <f aca="false">SUM(K177++K182+K187)</f>
        <v>0</v>
      </c>
      <c r="L170" s="23" t="n">
        <f aca="false">SUM(L177++L182+L187)</f>
        <v>0</v>
      </c>
      <c r="M170" s="13"/>
      <c r="N170" s="20"/>
    </row>
    <row r="171" s="2" customFormat="true" ht="20.25" hidden="false" customHeight="true" outlineLevel="0" collapsed="false">
      <c r="A171" s="22"/>
      <c r="B171" s="13" t="s">
        <v>14</v>
      </c>
      <c r="C171" s="14"/>
      <c r="D171" s="23" t="n">
        <f aca="false">SUM(D178+D183+D188)</f>
        <v>0</v>
      </c>
      <c r="E171" s="23" t="n">
        <f aca="false">SUM(E178+E183+E188)</f>
        <v>0</v>
      </c>
      <c r="F171" s="23" t="n">
        <f aca="false">SUM(F178++F183+F188)</f>
        <v>0</v>
      </c>
      <c r="G171" s="23" t="n">
        <f aca="false">SUM(G178++G183+G188)</f>
        <v>0</v>
      </c>
      <c r="H171" s="23" t="n">
        <f aca="false">SUM(H178++H183+H188)</f>
        <v>0</v>
      </c>
      <c r="I171" s="23" t="n">
        <f aca="false">SUM(I178++I183+I188)</f>
        <v>0</v>
      </c>
      <c r="J171" s="23" t="n">
        <f aca="false">SUM(J178++J183+J188)</f>
        <v>0</v>
      </c>
      <c r="K171" s="23" t="n">
        <f aca="false">SUM(K178++K183+K188)</f>
        <v>0</v>
      </c>
      <c r="L171" s="23" t="n">
        <f aca="false">SUM(L178++L183+L188)</f>
        <v>0</v>
      </c>
      <c r="M171" s="13"/>
      <c r="N171" s="20"/>
    </row>
    <row r="172" s="2" customFormat="true" ht="20.25" hidden="false" customHeight="true" outlineLevel="0" collapsed="false">
      <c r="A172" s="22"/>
      <c r="B172" s="13" t="s">
        <v>15</v>
      </c>
      <c r="C172" s="14"/>
      <c r="D172" s="23" t="n">
        <f aca="false">SUM(D179+D184+D189)</f>
        <v>85317.886</v>
      </c>
      <c r="E172" s="23" t="n">
        <f aca="false">SUM(E179+E184+E189)</f>
        <v>41853.327</v>
      </c>
      <c r="F172" s="23" t="n">
        <f aca="false">SUM(F179+F184+F189)</f>
        <v>26094.937</v>
      </c>
      <c r="G172" s="23" t="n">
        <f aca="false">G179+G184+G189</f>
        <v>2894.937</v>
      </c>
      <c r="H172" s="23" t="n">
        <f aca="false">SUM(H179+H184+H189)</f>
        <v>2894.937</v>
      </c>
      <c r="I172" s="23" t="n">
        <f aca="false">SUM(I179+I184+I189)</f>
        <v>2894.937</v>
      </c>
      <c r="J172" s="23" t="n">
        <f aca="false">SUM(J179+J184+J189)</f>
        <v>2894.937</v>
      </c>
      <c r="K172" s="23" t="n">
        <f aca="false">SUM(K179+K184+K189)</f>
        <v>2894.937</v>
      </c>
      <c r="L172" s="23" t="n">
        <f aca="false">SUM(L179+L184+L189)</f>
        <v>2894.937</v>
      </c>
      <c r="M172" s="57"/>
      <c r="N172" s="20"/>
    </row>
    <row r="173" s="2" customFormat="true" ht="15" hidden="false" customHeight="true" outlineLevel="0" collapsed="false">
      <c r="A173" s="22"/>
      <c r="B173" s="13" t="s">
        <v>16</v>
      </c>
      <c r="C173" s="14"/>
      <c r="D173" s="23" t="n">
        <f aca="false">SUM(D180++D185+D190)</f>
        <v>0</v>
      </c>
      <c r="E173" s="23" t="n">
        <f aca="false">SUM(E180++E185+E190)</f>
        <v>0</v>
      </c>
      <c r="F173" s="23" t="n">
        <f aca="false">SUM(F180++F185+F190)</f>
        <v>0</v>
      </c>
      <c r="G173" s="23" t="n">
        <f aca="false">SUM(G180++G185+G190)</f>
        <v>0</v>
      </c>
      <c r="H173" s="23" t="n">
        <f aca="false">SUM(H180++H185+H190)</f>
        <v>0</v>
      </c>
      <c r="I173" s="23" t="n">
        <f aca="false">SUM(I180++I185+I190)</f>
        <v>0</v>
      </c>
      <c r="J173" s="23" t="n">
        <f aca="false">SUM(J180++J185+J190)</f>
        <v>0</v>
      </c>
      <c r="K173" s="23" t="n">
        <f aca="false">SUM(K180++K185+K190)</f>
        <v>0</v>
      </c>
      <c r="L173" s="23" t="n">
        <f aca="false">SUM(L180++L185+L190)</f>
        <v>0</v>
      </c>
      <c r="M173" s="13"/>
      <c r="N173" s="20"/>
    </row>
    <row r="174" s="2" customFormat="true" ht="15.75" hidden="false" customHeight="true" outlineLevel="0" collapsed="false">
      <c r="A174" s="27"/>
      <c r="B174" s="27"/>
      <c r="C174" s="13" t="s">
        <v>93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20"/>
    </row>
    <row r="175" s="2" customFormat="true" ht="15.75" hidden="false" customHeight="true" outlineLevel="0" collapsed="false">
      <c r="A175" s="27"/>
      <c r="B175" s="27"/>
      <c r="C175" s="13" t="s">
        <v>94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20"/>
    </row>
    <row r="176" s="2" customFormat="true" ht="47.25" hidden="false" customHeight="true" outlineLevel="0" collapsed="false">
      <c r="A176" s="22" t="s">
        <v>95</v>
      </c>
      <c r="B176" s="58" t="s">
        <v>96</v>
      </c>
      <c r="C176" s="13" t="s">
        <v>51</v>
      </c>
      <c r="D176" s="29" t="n">
        <f aca="false">SUM(D177:D180)</f>
        <v>1712</v>
      </c>
      <c r="E176" s="29" t="n">
        <f aca="false">SUM(E177:E180)</f>
        <v>1712</v>
      </c>
      <c r="F176" s="29" t="n">
        <f aca="false">SUM(F177:F180)</f>
        <v>0</v>
      </c>
      <c r="G176" s="29" t="n">
        <f aca="false">SUM(G177:G180)</f>
        <v>0</v>
      </c>
      <c r="H176" s="29" t="n">
        <f aca="false">SUM(H177:H180)</f>
        <v>0</v>
      </c>
      <c r="I176" s="29" t="n">
        <f aca="false">SUM(I177:I180)</f>
        <v>0</v>
      </c>
      <c r="J176" s="29" t="n">
        <f aca="false">SUM(J177:J180)</f>
        <v>0</v>
      </c>
      <c r="K176" s="29" t="n">
        <f aca="false">SUM(K177:K180)</f>
        <v>0</v>
      </c>
      <c r="L176" s="29" t="n">
        <f aca="false">SUM(L177:L180)</f>
        <v>0</v>
      </c>
      <c r="M176" s="59"/>
      <c r="N176" s="20"/>
    </row>
    <row r="177" s="2" customFormat="true" ht="15.75" hidden="false" customHeight="false" outlineLevel="0" collapsed="false">
      <c r="A177" s="22"/>
      <c r="B177" s="13" t="s">
        <v>13</v>
      </c>
      <c r="C177" s="13"/>
      <c r="D177" s="23" t="n">
        <f aca="false">SUM(E177:L177)</f>
        <v>0</v>
      </c>
      <c r="E177" s="23" t="n">
        <v>0</v>
      </c>
      <c r="F177" s="23" t="n">
        <v>0</v>
      </c>
      <c r="G177" s="23" t="n">
        <v>0</v>
      </c>
      <c r="H177" s="23" t="n">
        <v>0</v>
      </c>
      <c r="I177" s="23" t="n">
        <v>0</v>
      </c>
      <c r="J177" s="23" t="n">
        <v>0</v>
      </c>
      <c r="K177" s="23" t="n">
        <v>0</v>
      </c>
      <c r="L177" s="23" t="n">
        <v>0</v>
      </c>
      <c r="M177" s="57"/>
      <c r="N177" s="20"/>
    </row>
    <row r="178" s="2" customFormat="true" ht="15.75" hidden="false" customHeight="false" outlineLevel="0" collapsed="false">
      <c r="A178" s="22"/>
      <c r="B178" s="13" t="s">
        <v>14</v>
      </c>
      <c r="C178" s="13"/>
      <c r="D178" s="23" t="n">
        <f aca="false">SUM(E178:L178)</f>
        <v>0</v>
      </c>
      <c r="E178" s="23" t="n">
        <v>0</v>
      </c>
      <c r="F178" s="23" t="n">
        <v>0</v>
      </c>
      <c r="G178" s="23" t="n">
        <v>0</v>
      </c>
      <c r="H178" s="23" t="n">
        <v>0</v>
      </c>
      <c r="I178" s="23" t="n">
        <v>0</v>
      </c>
      <c r="J178" s="23" t="n">
        <v>0</v>
      </c>
      <c r="K178" s="23" t="n">
        <v>0</v>
      </c>
      <c r="L178" s="23" t="n">
        <v>0</v>
      </c>
      <c r="M178" s="57"/>
      <c r="N178" s="20"/>
    </row>
    <row r="179" s="2" customFormat="true" ht="15.75" hidden="false" customHeight="false" outlineLevel="0" collapsed="false">
      <c r="A179" s="22"/>
      <c r="B179" s="13" t="s">
        <v>15</v>
      </c>
      <c r="C179" s="13"/>
      <c r="D179" s="23" t="n">
        <f aca="false">SUM(E179:L179)</f>
        <v>1712</v>
      </c>
      <c r="E179" s="23" t="n">
        <v>1712</v>
      </c>
      <c r="F179" s="23" t="n">
        <v>0</v>
      </c>
      <c r="G179" s="23" t="n">
        <v>0</v>
      </c>
      <c r="H179" s="23" t="n">
        <v>0</v>
      </c>
      <c r="I179" s="23" t="n">
        <v>0</v>
      </c>
      <c r="J179" s="23" t="n">
        <v>0</v>
      </c>
      <c r="K179" s="23" t="n">
        <v>0</v>
      </c>
      <c r="L179" s="23" t="n">
        <v>0</v>
      </c>
      <c r="M179" s="57"/>
      <c r="N179" s="20"/>
    </row>
    <row r="180" s="2" customFormat="true" ht="15.75" hidden="false" customHeight="false" outlineLevel="0" collapsed="false">
      <c r="A180" s="22"/>
      <c r="B180" s="13" t="s">
        <v>16</v>
      </c>
      <c r="C180" s="13"/>
      <c r="D180" s="23" t="n">
        <f aca="false">SUM(E180:L180)</f>
        <v>0</v>
      </c>
      <c r="E180" s="23" t="n">
        <v>0</v>
      </c>
      <c r="F180" s="23" t="n">
        <v>0</v>
      </c>
      <c r="G180" s="23" t="n">
        <v>0</v>
      </c>
      <c r="H180" s="23" t="n">
        <v>0</v>
      </c>
      <c r="I180" s="23" t="n">
        <v>0</v>
      </c>
      <c r="J180" s="23" t="n">
        <v>0</v>
      </c>
      <c r="K180" s="23" t="n">
        <v>0</v>
      </c>
      <c r="L180" s="23" t="n">
        <v>0</v>
      </c>
      <c r="M180" s="57"/>
      <c r="N180" s="20"/>
    </row>
    <row r="181" s="2" customFormat="true" ht="62.25" hidden="false" customHeight="true" outlineLevel="0" collapsed="false">
      <c r="A181" s="22" t="s">
        <v>97</v>
      </c>
      <c r="B181" s="28" t="s">
        <v>98</v>
      </c>
      <c r="C181" s="13" t="s">
        <v>85</v>
      </c>
      <c r="D181" s="29" t="n">
        <f aca="false">SUM(D182:D185)</f>
        <v>34605.886</v>
      </c>
      <c r="E181" s="29" t="n">
        <f aca="false">SUM(E182:E185)</f>
        <v>9341.327</v>
      </c>
      <c r="F181" s="29" t="n">
        <f aca="false">SUM(F182:F185)</f>
        <v>7894.937</v>
      </c>
      <c r="G181" s="29" t="n">
        <f aca="false">SUM(G182:G185)</f>
        <v>2894.937</v>
      </c>
      <c r="H181" s="29" t="n">
        <f aca="false">SUM(H182:H185)</f>
        <v>2894.937</v>
      </c>
      <c r="I181" s="29" t="n">
        <f aca="false">SUM(I182:I185)</f>
        <v>2894.937</v>
      </c>
      <c r="J181" s="29" t="n">
        <f aca="false">SUM(J182:J185)</f>
        <v>2894.937</v>
      </c>
      <c r="K181" s="29" t="n">
        <f aca="false">SUM(K182:K185)</f>
        <v>2894.937</v>
      </c>
      <c r="L181" s="29" t="n">
        <f aca="false">SUM(L182:L185)</f>
        <v>2894.937</v>
      </c>
      <c r="M181" s="12" t="s">
        <v>99</v>
      </c>
      <c r="N181" s="20"/>
    </row>
    <row r="182" s="2" customFormat="true" ht="15.75" hidden="false" customHeight="false" outlineLevel="0" collapsed="false">
      <c r="A182" s="27"/>
      <c r="B182" s="31" t="s">
        <v>13</v>
      </c>
      <c r="C182" s="14"/>
      <c r="D182" s="23" t="n">
        <f aca="false">SUM(E182:L182)</f>
        <v>0</v>
      </c>
      <c r="E182" s="23" t="n">
        <v>0</v>
      </c>
      <c r="F182" s="23" t="n">
        <v>0</v>
      </c>
      <c r="G182" s="23" t="n">
        <v>0</v>
      </c>
      <c r="H182" s="23" t="n">
        <v>0</v>
      </c>
      <c r="I182" s="23" t="n">
        <v>0</v>
      </c>
      <c r="J182" s="23" t="n">
        <v>0</v>
      </c>
      <c r="K182" s="23" t="n">
        <v>0</v>
      </c>
      <c r="L182" s="23" t="n">
        <v>0</v>
      </c>
      <c r="M182" s="13"/>
      <c r="N182" s="20"/>
    </row>
    <row r="183" s="2" customFormat="true" ht="15.75" hidden="false" customHeight="false" outlineLevel="0" collapsed="false">
      <c r="A183" s="27"/>
      <c r="B183" s="31" t="s">
        <v>14</v>
      </c>
      <c r="C183" s="14"/>
      <c r="D183" s="23" t="n">
        <f aca="false">SUM(E183:L183)</f>
        <v>0</v>
      </c>
      <c r="E183" s="23" t="n">
        <v>0</v>
      </c>
      <c r="F183" s="23" t="n">
        <v>0</v>
      </c>
      <c r="G183" s="23" t="n">
        <v>0</v>
      </c>
      <c r="H183" s="23" t="n">
        <v>0</v>
      </c>
      <c r="I183" s="23" t="n">
        <v>0</v>
      </c>
      <c r="J183" s="23" t="n">
        <v>0</v>
      </c>
      <c r="K183" s="23" t="n">
        <v>0</v>
      </c>
      <c r="L183" s="23" t="n">
        <v>0</v>
      </c>
      <c r="M183" s="13"/>
      <c r="N183" s="20"/>
    </row>
    <row r="184" s="2" customFormat="true" ht="15.75" hidden="false" customHeight="false" outlineLevel="0" collapsed="false">
      <c r="A184" s="27"/>
      <c r="B184" s="31" t="s">
        <v>15</v>
      </c>
      <c r="C184" s="14"/>
      <c r="D184" s="23" t="n">
        <f aca="false">SUM(E184:L184)</f>
        <v>34605.886</v>
      </c>
      <c r="E184" s="32" t="n">
        <f aca="false">7894.937+1516.39-70</f>
        <v>9341.327</v>
      </c>
      <c r="F184" s="23" t="n">
        <v>7894.937</v>
      </c>
      <c r="G184" s="23" t="n">
        <v>2894.937</v>
      </c>
      <c r="H184" s="23" t="n">
        <v>2894.937</v>
      </c>
      <c r="I184" s="23" t="n">
        <v>2894.937</v>
      </c>
      <c r="J184" s="23" t="n">
        <v>2894.937</v>
      </c>
      <c r="K184" s="23" t="n">
        <v>2894.937</v>
      </c>
      <c r="L184" s="23" t="n">
        <v>2894.937</v>
      </c>
      <c r="M184" s="57"/>
      <c r="N184" s="20"/>
    </row>
    <row r="185" s="2" customFormat="true" ht="17.25" hidden="false" customHeight="true" outlineLevel="0" collapsed="false">
      <c r="A185" s="27"/>
      <c r="B185" s="31" t="s">
        <v>16</v>
      </c>
      <c r="C185" s="14"/>
      <c r="D185" s="23" t="n">
        <f aca="false">SUM(E185:L185)</f>
        <v>0</v>
      </c>
      <c r="E185" s="23" t="n">
        <v>0</v>
      </c>
      <c r="F185" s="23" t="n">
        <v>0</v>
      </c>
      <c r="G185" s="23" t="n">
        <v>0</v>
      </c>
      <c r="H185" s="23" t="n">
        <v>0</v>
      </c>
      <c r="I185" s="23" t="n">
        <v>0</v>
      </c>
      <c r="J185" s="23" t="n">
        <v>0</v>
      </c>
      <c r="K185" s="23" t="n">
        <v>0</v>
      </c>
      <c r="L185" s="23" t="n">
        <v>0</v>
      </c>
      <c r="M185" s="13"/>
      <c r="N185" s="20"/>
    </row>
    <row r="186" s="2" customFormat="true" ht="51" hidden="false" customHeight="true" outlineLevel="0" collapsed="false">
      <c r="A186" s="36" t="s">
        <v>100</v>
      </c>
      <c r="B186" s="12" t="s">
        <v>101</v>
      </c>
      <c r="C186" s="13" t="s">
        <v>51</v>
      </c>
      <c r="D186" s="60" t="n">
        <f aca="false">SUM(D187:D190)</f>
        <v>49000</v>
      </c>
      <c r="E186" s="60" t="n">
        <f aca="false">SUM(E187:E190)</f>
        <v>30800</v>
      </c>
      <c r="F186" s="60" t="n">
        <f aca="false">SUM(F187:F190)</f>
        <v>18200</v>
      </c>
      <c r="G186" s="60" t="n">
        <f aca="false">SUM(G187:G190)</f>
        <v>0</v>
      </c>
      <c r="H186" s="60" t="n">
        <f aca="false">SUM(H187:H190)</f>
        <v>0</v>
      </c>
      <c r="I186" s="60" t="n">
        <f aca="false">SUM(I187:I190)</f>
        <v>0</v>
      </c>
      <c r="J186" s="60" t="n">
        <f aca="false">SUM(J187:J190)</f>
        <v>0</v>
      </c>
      <c r="K186" s="60" t="n">
        <f aca="false">SUM(K187:K190)</f>
        <v>0</v>
      </c>
      <c r="L186" s="60" t="n">
        <f aca="false">SUM(L187:L190)</f>
        <v>0</v>
      </c>
      <c r="M186" s="36" t="s">
        <v>102</v>
      </c>
      <c r="N186" s="20"/>
    </row>
    <row r="187" s="2" customFormat="true" ht="15.75" hidden="false" customHeight="false" outlineLevel="0" collapsed="false">
      <c r="A187" s="14"/>
      <c r="B187" s="31" t="s">
        <v>13</v>
      </c>
      <c r="C187" s="14"/>
      <c r="D187" s="61" t="n">
        <f aca="false">SUM(E187:L187)</f>
        <v>0</v>
      </c>
      <c r="E187" s="61" t="n">
        <v>0</v>
      </c>
      <c r="F187" s="61" t="n">
        <v>0</v>
      </c>
      <c r="G187" s="61" t="n">
        <v>0</v>
      </c>
      <c r="H187" s="61" t="n">
        <v>0</v>
      </c>
      <c r="I187" s="61" t="n">
        <v>0</v>
      </c>
      <c r="J187" s="61" t="n">
        <v>0</v>
      </c>
      <c r="K187" s="61" t="n">
        <v>0</v>
      </c>
      <c r="L187" s="61" t="n">
        <v>0</v>
      </c>
      <c r="M187" s="14"/>
      <c r="N187" s="20"/>
    </row>
    <row r="188" s="2" customFormat="true" ht="15.75" hidden="false" customHeight="false" outlineLevel="0" collapsed="false">
      <c r="A188" s="14"/>
      <c r="B188" s="31" t="s">
        <v>14</v>
      </c>
      <c r="C188" s="14"/>
      <c r="D188" s="61" t="n">
        <f aca="false">SUM(E188:L188)</f>
        <v>0</v>
      </c>
      <c r="E188" s="61" t="n">
        <v>0</v>
      </c>
      <c r="F188" s="61" t="n">
        <v>0</v>
      </c>
      <c r="G188" s="61" t="n">
        <v>0</v>
      </c>
      <c r="H188" s="61" t="n">
        <v>0</v>
      </c>
      <c r="I188" s="61" t="n">
        <v>0</v>
      </c>
      <c r="J188" s="61" t="n">
        <v>0</v>
      </c>
      <c r="K188" s="61" t="n">
        <v>0</v>
      </c>
      <c r="L188" s="61" t="n">
        <v>0</v>
      </c>
      <c r="M188" s="14"/>
      <c r="N188" s="20"/>
    </row>
    <row r="189" s="2" customFormat="true" ht="15.75" hidden="false" customHeight="false" outlineLevel="0" collapsed="false">
      <c r="A189" s="14"/>
      <c r="B189" s="31" t="s">
        <v>15</v>
      </c>
      <c r="C189" s="14"/>
      <c r="D189" s="61" t="n">
        <f aca="false">SUM(E189:L189)</f>
        <v>49000</v>
      </c>
      <c r="E189" s="62" t="n">
        <f aca="false">22400+8400</f>
        <v>30800</v>
      </c>
      <c r="F189" s="61" t="n">
        <v>18200</v>
      </c>
      <c r="G189" s="61" t="n">
        <v>0</v>
      </c>
      <c r="H189" s="61" t="n">
        <v>0</v>
      </c>
      <c r="I189" s="61" t="n">
        <v>0</v>
      </c>
      <c r="J189" s="61" t="n">
        <v>0</v>
      </c>
      <c r="K189" s="61" t="n">
        <v>0</v>
      </c>
      <c r="L189" s="61" t="n">
        <v>0</v>
      </c>
      <c r="M189" s="63"/>
      <c r="N189" s="20"/>
    </row>
    <row r="190" s="2" customFormat="true" ht="14.25" hidden="false" customHeight="true" outlineLevel="0" collapsed="false">
      <c r="A190" s="14"/>
      <c r="B190" s="31" t="s">
        <v>16</v>
      </c>
      <c r="C190" s="14"/>
      <c r="D190" s="61" t="n">
        <f aca="false">SUM(E190:L190)</f>
        <v>0</v>
      </c>
      <c r="E190" s="61" t="n">
        <v>0</v>
      </c>
      <c r="F190" s="61" t="n">
        <v>0</v>
      </c>
      <c r="G190" s="61" t="n">
        <v>0</v>
      </c>
      <c r="H190" s="61" t="n">
        <v>0</v>
      </c>
      <c r="I190" s="61" t="n">
        <v>0</v>
      </c>
      <c r="J190" s="61" t="n">
        <v>0</v>
      </c>
      <c r="K190" s="61" t="n">
        <v>0</v>
      </c>
      <c r="L190" s="61" t="n">
        <v>0</v>
      </c>
      <c r="M190" s="14"/>
      <c r="N190" s="20"/>
    </row>
    <row r="191" s="2" customFormat="true" ht="119.45" hidden="false" customHeight="true" outlineLevel="0" collapsed="false">
      <c r="A191" s="15" t="s">
        <v>103</v>
      </c>
      <c r="B191" s="16" t="s">
        <v>104</v>
      </c>
      <c r="C191" s="55"/>
      <c r="D191" s="18" t="n">
        <f aca="false">SUM(D192:D195)</f>
        <v>15589.74746</v>
      </c>
      <c r="E191" s="18" t="n">
        <f aca="false">SUM(E196+E208+E213)</f>
        <v>5</v>
      </c>
      <c r="F191" s="18" t="n">
        <f aca="false">SUM(F196+F208+F213)</f>
        <v>7792.54746</v>
      </c>
      <c r="G191" s="18" t="n">
        <f aca="false">SUM(G196+G208+G213)</f>
        <v>7792.2</v>
      </c>
      <c r="H191" s="18" t="n">
        <f aca="false">SUM(H196+H208+H213)</f>
        <v>0</v>
      </c>
      <c r="I191" s="18" t="n">
        <f aca="false">SUM(I196+I208+I213)</f>
        <v>0</v>
      </c>
      <c r="J191" s="18" t="n">
        <f aca="false">SUM(J196+J208+J213)</f>
        <v>0</v>
      </c>
      <c r="K191" s="18" t="n">
        <f aca="false">SUM(K196+K208+K213)</f>
        <v>0</v>
      </c>
      <c r="L191" s="18" t="n">
        <f aca="false">SUM(L196+L208+L213)</f>
        <v>0</v>
      </c>
      <c r="M191" s="19"/>
      <c r="N191" s="46"/>
    </row>
    <row r="192" s="2" customFormat="true" ht="21" hidden="false" customHeight="true" outlineLevel="0" collapsed="false">
      <c r="A192" s="22"/>
      <c r="B192" s="13" t="s">
        <v>13</v>
      </c>
      <c r="C192" s="14"/>
      <c r="D192" s="23" t="n">
        <f aca="false">SUM(D197+D209+D214)</f>
        <v>0</v>
      </c>
      <c r="E192" s="23" t="n">
        <f aca="false">SUM(E197+E209+E214)</f>
        <v>0</v>
      </c>
      <c r="F192" s="23" t="n">
        <f aca="false">SUM(F197+F209+F214)</f>
        <v>0</v>
      </c>
      <c r="G192" s="23" t="n">
        <f aca="false">SUM(G197+G209+G214)</f>
        <v>0</v>
      </c>
      <c r="H192" s="23" t="n">
        <f aca="false">SUM(H197+H209+H214)</f>
        <v>0</v>
      </c>
      <c r="I192" s="23" t="n">
        <f aca="false">SUM(I197+I209+I214)</f>
        <v>0</v>
      </c>
      <c r="J192" s="23" t="n">
        <f aca="false">SUM(J197+J209+J214)</f>
        <v>0</v>
      </c>
      <c r="K192" s="23" t="n">
        <f aca="false">SUM(K197+K209+K214)</f>
        <v>0</v>
      </c>
      <c r="L192" s="23" t="n">
        <f aca="false">SUM(L197+L209+L214)</f>
        <v>0</v>
      </c>
      <c r="M192" s="13"/>
      <c r="N192" s="46"/>
    </row>
    <row r="193" s="2" customFormat="true" ht="17.25" hidden="false" customHeight="true" outlineLevel="0" collapsed="false">
      <c r="A193" s="22"/>
      <c r="B193" s="13" t="s">
        <v>14</v>
      </c>
      <c r="C193" s="14"/>
      <c r="D193" s="23" t="n">
        <f aca="false">SUM(D198+D210+D215)</f>
        <v>14805.4</v>
      </c>
      <c r="E193" s="23" t="n">
        <f aca="false">SUM(E198+E210+E215)</f>
        <v>0</v>
      </c>
      <c r="F193" s="23" t="n">
        <f aca="false">SUM(F198+F210+F215)</f>
        <v>7402.7</v>
      </c>
      <c r="G193" s="23" t="n">
        <f aca="false">SUM(G198+G210+G215)</f>
        <v>7402.7</v>
      </c>
      <c r="H193" s="23" t="n">
        <f aca="false">SUM(H198+H210+H215)</f>
        <v>0</v>
      </c>
      <c r="I193" s="23" t="n">
        <f aca="false">SUM(I198+I210+I215)</f>
        <v>0</v>
      </c>
      <c r="J193" s="23" t="n">
        <f aca="false">SUM(J198+J210+J215)</f>
        <v>0</v>
      </c>
      <c r="K193" s="23" t="n">
        <f aca="false">SUM(K198+K210+K215)</f>
        <v>0</v>
      </c>
      <c r="L193" s="23" t="n">
        <f aca="false">SUM(L198+L210+L215)</f>
        <v>0</v>
      </c>
      <c r="M193" s="13"/>
      <c r="N193" s="46"/>
    </row>
    <row r="194" s="2" customFormat="true" ht="17.25" hidden="false" customHeight="true" outlineLevel="0" collapsed="false">
      <c r="A194" s="22"/>
      <c r="B194" s="13" t="s">
        <v>15</v>
      </c>
      <c r="C194" s="14"/>
      <c r="D194" s="23" t="n">
        <f aca="false">SUM(D199+D211+D216)</f>
        <v>784.34746</v>
      </c>
      <c r="E194" s="23" t="n">
        <f aca="false">SUM(E199+E211+E216)</f>
        <v>5</v>
      </c>
      <c r="F194" s="23" t="n">
        <f aca="false">SUM(F199+F211+F216)</f>
        <v>389.84746</v>
      </c>
      <c r="G194" s="23" t="n">
        <f aca="false">SUM(G199+G211+G216)</f>
        <v>389.5</v>
      </c>
      <c r="H194" s="23" t="n">
        <f aca="false">H199+H211+H216</f>
        <v>0</v>
      </c>
      <c r="I194" s="23" t="n">
        <f aca="false">SUM(I199+I211+I216)</f>
        <v>0</v>
      </c>
      <c r="J194" s="23" t="n">
        <f aca="false">SUM(J199+J211+J216)</f>
        <v>0</v>
      </c>
      <c r="K194" s="23" t="n">
        <f aca="false">SUM(K199+K211+K216)</f>
        <v>0</v>
      </c>
      <c r="L194" s="23" t="n">
        <f aca="false">SUM(L199+L211+L216)</f>
        <v>0</v>
      </c>
      <c r="M194" s="13"/>
      <c r="N194" s="46"/>
    </row>
    <row r="195" s="2" customFormat="true" ht="15.75" hidden="false" customHeight="true" outlineLevel="0" collapsed="false">
      <c r="A195" s="22"/>
      <c r="B195" s="13" t="s">
        <v>16</v>
      </c>
      <c r="C195" s="14"/>
      <c r="D195" s="23" t="n">
        <f aca="false">SUM(D200+D212+D217)</f>
        <v>0</v>
      </c>
      <c r="E195" s="23" t="n">
        <f aca="false">SUM(E200+E212+E217)</f>
        <v>0</v>
      </c>
      <c r="F195" s="23" t="n">
        <f aca="false">SUM(F200+F212+F217)</f>
        <v>0</v>
      </c>
      <c r="G195" s="23" t="n">
        <f aca="false">SUM(G200+G212+G217)</f>
        <v>0</v>
      </c>
      <c r="H195" s="23" t="n">
        <f aca="false">SUM(H200+H212+H217)</f>
        <v>0</v>
      </c>
      <c r="I195" s="23" t="n">
        <f aca="false">SUM(I200+I212+I217)</f>
        <v>0</v>
      </c>
      <c r="J195" s="23" t="n">
        <f aca="false">SUM(J200+J212+J217)</f>
        <v>0</v>
      </c>
      <c r="K195" s="23" t="n">
        <f aca="false">SUM(K200+K212+K217)</f>
        <v>0</v>
      </c>
      <c r="L195" s="23" t="n">
        <f aca="false">SUM(L200+L212+L217)</f>
        <v>0</v>
      </c>
      <c r="M195" s="13"/>
      <c r="N195" s="46"/>
    </row>
    <row r="196" s="2" customFormat="true" ht="39" hidden="false" customHeight="true" outlineLevel="0" collapsed="false">
      <c r="A196" s="22" t="s">
        <v>105</v>
      </c>
      <c r="B196" s="12" t="s">
        <v>27</v>
      </c>
      <c r="C196" s="14"/>
      <c r="D196" s="23" t="n">
        <f aca="false">SUM(D197:D200)</f>
        <v>15589.74746</v>
      </c>
      <c r="E196" s="23" t="n">
        <f aca="false">SUM(E197:E200)</f>
        <v>5</v>
      </c>
      <c r="F196" s="23" t="n">
        <f aca="false">SUM(F197:F200)</f>
        <v>7792.54746</v>
      </c>
      <c r="G196" s="23" t="n">
        <f aca="false">SUM(G197:G200)</f>
        <v>7792.2</v>
      </c>
      <c r="H196" s="23" t="n">
        <f aca="false">H197+H198+H199+H200</f>
        <v>0</v>
      </c>
      <c r="I196" s="23" t="n">
        <f aca="false">SUM(I197:I200)</f>
        <v>0</v>
      </c>
      <c r="J196" s="23" t="n">
        <f aca="false">SUM(J197:J200)</f>
        <v>0</v>
      </c>
      <c r="K196" s="23" t="n">
        <f aca="false">SUM(K197:K200)</f>
        <v>0</v>
      </c>
      <c r="L196" s="23" t="n">
        <f aca="false">SUM(L197:L200)</f>
        <v>0</v>
      </c>
      <c r="M196" s="13"/>
      <c r="N196" s="46"/>
    </row>
    <row r="197" s="2" customFormat="true" ht="19.5" hidden="false" customHeight="true" outlineLevel="0" collapsed="false">
      <c r="A197" s="22"/>
      <c r="B197" s="13" t="s">
        <v>13</v>
      </c>
      <c r="C197" s="14"/>
      <c r="D197" s="23" t="n">
        <f aca="false">SUM(D204)</f>
        <v>0</v>
      </c>
      <c r="E197" s="23" t="n">
        <f aca="false">SUM(E204)</f>
        <v>0</v>
      </c>
      <c r="F197" s="23" t="n">
        <f aca="false">SUM(F204)</f>
        <v>0</v>
      </c>
      <c r="G197" s="23" t="n">
        <f aca="false">SUM(G204)</f>
        <v>0</v>
      </c>
      <c r="H197" s="23" t="n">
        <f aca="false">SUM(H204)</f>
        <v>0</v>
      </c>
      <c r="I197" s="23" t="n">
        <f aca="false">SUM(I204)</f>
        <v>0</v>
      </c>
      <c r="J197" s="23" t="n">
        <f aca="false">SUM(J204)</f>
        <v>0</v>
      </c>
      <c r="K197" s="23" t="n">
        <f aca="false">SUM(K204)</f>
        <v>0</v>
      </c>
      <c r="L197" s="23" t="n">
        <f aca="false">SUM(L204)</f>
        <v>0</v>
      </c>
      <c r="M197" s="13"/>
      <c r="N197" s="46"/>
    </row>
    <row r="198" s="2" customFormat="true" ht="15.75" hidden="false" customHeight="false" outlineLevel="0" collapsed="false">
      <c r="A198" s="22"/>
      <c r="B198" s="13" t="s">
        <v>14</v>
      </c>
      <c r="C198" s="14"/>
      <c r="D198" s="23" t="n">
        <f aca="false">SUM(D205)</f>
        <v>14805.4</v>
      </c>
      <c r="E198" s="23" t="n">
        <f aca="false">SUM(E205)</f>
        <v>0</v>
      </c>
      <c r="F198" s="23" t="n">
        <f aca="false">SUM(F205)</f>
        <v>7402.7</v>
      </c>
      <c r="G198" s="23" t="n">
        <f aca="false">SUM(G205)</f>
        <v>7402.7</v>
      </c>
      <c r="H198" s="23" t="n">
        <f aca="false">SUM(H205)</f>
        <v>0</v>
      </c>
      <c r="I198" s="23" t="n">
        <f aca="false">SUM(I205)</f>
        <v>0</v>
      </c>
      <c r="J198" s="23" t="n">
        <f aca="false">SUM(J205)</f>
        <v>0</v>
      </c>
      <c r="K198" s="23" t="n">
        <f aca="false">SUM(K205)</f>
        <v>0</v>
      </c>
      <c r="L198" s="23" t="n">
        <f aca="false">SUM(L205)</f>
        <v>0</v>
      </c>
      <c r="M198" s="13"/>
      <c r="N198" s="46"/>
    </row>
    <row r="199" s="2" customFormat="true" ht="15.75" hidden="false" customHeight="false" outlineLevel="0" collapsed="false">
      <c r="A199" s="22"/>
      <c r="B199" s="13" t="s">
        <v>15</v>
      </c>
      <c r="C199" s="14"/>
      <c r="D199" s="23" t="n">
        <f aca="false">SUM(D206)</f>
        <v>784.34746</v>
      </c>
      <c r="E199" s="23" t="n">
        <f aca="false">SUM(E206)</f>
        <v>5</v>
      </c>
      <c r="F199" s="23" t="n">
        <f aca="false">SUM(F206)</f>
        <v>389.84746</v>
      </c>
      <c r="G199" s="23" t="n">
        <f aca="false">SUM(G206)</f>
        <v>389.5</v>
      </c>
      <c r="H199" s="23" t="n">
        <f aca="false">SUM(H206)</f>
        <v>0</v>
      </c>
      <c r="I199" s="23" t="n">
        <f aca="false">SUM(I206)</f>
        <v>0</v>
      </c>
      <c r="J199" s="23" t="n">
        <f aca="false">SUM(J206)</f>
        <v>0</v>
      </c>
      <c r="K199" s="23" t="n">
        <f aca="false">SUM(K206)</f>
        <v>0</v>
      </c>
      <c r="L199" s="23" t="n">
        <f aca="false">SUM(L206)</f>
        <v>0</v>
      </c>
      <c r="M199" s="13"/>
      <c r="N199" s="46"/>
    </row>
    <row r="200" s="2" customFormat="true" ht="15.75" hidden="false" customHeight="false" outlineLevel="0" collapsed="false">
      <c r="A200" s="22"/>
      <c r="B200" s="13" t="s">
        <v>16</v>
      </c>
      <c r="C200" s="14"/>
      <c r="D200" s="23" t="n">
        <f aca="false">SUM(D207)</f>
        <v>0</v>
      </c>
      <c r="E200" s="23" t="n">
        <f aca="false">SUM(E207)</f>
        <v>0</v>
      </c>
      <c r="F200" s="23" t="n">
        <f aca="false">SUM(F207)</f>
        <v>0</v>
      </c>
      <c r="G200" s="23" t="n">
        <f aca="false">SUM(G207)</f>
        <v>0</v>
      </c>
      <c r="H200" s="23" t="n">
        <f aca="false">SUM(H207)</f>
        <v>0</v>
      </c>
      <c r="I200" s="23" t="n">
        <f aca="false">SUM(I207)</f>
        <v>0</v>
      </c>
      <c r="J200" s="23" t="n">
        <f aca="false">SUM(J207)</f>
        <v>0</v>
      </c>
      <c r="K200" s="23" t="n">
        <f aca="false">SUM(K207)</f>
        <v>0</v>
      </c>
      <c r="L200" s="23" t="n">
        <f aca="false">SUM(L207)</f>
        <v>0</v>
      </c>
      <c r="M200" s="13"/>
      <c r="N200" s="46"/>
    </row>
    <row r="201" s="2" customFormat="true" ht="16.5" hidden="false" customHeight="true" outlineLevel="0" collapsed="false">
      <c r="A201" s="27"/>
      <c r="B201" s="27"/>
      <c r="C201" s="13" t="s">
        <v>106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="2" customFormat="true" ht="35.25" hidden="false" customHeight="true" outlineLevel="0" collapsed="false">
      <c r="A202" s="27"/>
      <c r="B202" s="27"/>
      <c r="C202" s="13" t="s">
        <v>107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="2" customFormat="true" ht="47.25" hidden="false" customHeight="false" outlineLevel="0" collapsed="false">
      <c r="A203" s="22" t="s">
        <v>108</v>
      </c>
      <c r="B203" s="58" t="s">
        <v>109</v>
      </c>
      <c r="C203" s="13" t="s">
        <v>51</v>
      </c>
      <c r="D203" s="29" t="n">
        <f aca="false">SUM(D204:D207)</f>
        <v>15589.74746</v>
      </c>
      <c r="E203" s="29" t="n">
        <f aca="false">SUM(E204:E207)</f>
        <v>5</v>
      </c>
      <c r="F203" s="29" t="n">
        <f aca="false">SUM(F204:F207)</f>
        <v>7792.54746</v>
      </c>
      <c r="G203" s="29" t="n">
        <f aca="false">SUM(G204:G207)</f>
        <v>7792.2</v>
      </c>
      <c r="H203" s="29" t="n">
        <f aca="false">SUM(H204:H207)</f>
        <v>0</v>
      </c>
      <c r="I203" s="29" t="n">
        <f aca="false">SUM(I204:I207)</f>
        <v>0</v>
      </c>
      <c r="J203" s="29" t="n">
        <f aca="false">SUM(J204:J207)</f>
        <v>0</v>
      </c>
      <c r="K203" s="29" t="n">
        <f aca="false">SUM(K204:K207)</f>
        <v>0</v>
      </c>
      <c r="L203" s="29" t="n">
        <f aca="false">SUM(L204:L207)</f>
        <v>0</v>
      </c>
      <c r="M203" s="29" t="s">
        <v>110</v>
      </c>
    </row>
    <row r="204" s="2" customFormat="true" ht="15.75" hidden="false" customHeight="false" outlineLevel="0" collapsed="false">
      <c r="A204" s="22"/>
      <c r="B204" s="13" t="s">
        <v>13</v>
      </c>
      <c r="C204" s="13"/>
      <c r="D204" s="23" t="n">
        <f aca="false">SUM(E204:L204)</f>
        <v>0</v>
      </c>
      <c r="E204" s="23" t="n">
        <v>0</v>
      </c>
      <c r="F204" s="23" t="n">
        <v>0</v>
      </c>
      <c r="G204" s="23" t="n">
        <v>0</v>
      </c>
      <c r="H204" s="23" t="n">
        <v>0</v>
      </c>
      <c r="I204" s="23" t="n">
        <v>0</v>
      </c>
      <c r="J204" s="23" t="n">
        <v>0</v>
      </c>
      <c r="K204" s="23" t="n">
        <v>0</v>
      </c>
      <c r="L204" s="23" t="n">
        <v>0</v>
      </c>
      <c r="M204" s="23"/>
    </row>
    <row r="205" s="2" customFormat="true" ht="15.75" hidden="false" customHeight="false" outlineLevel="0" collapsed="false">
      <c r="A205" s="22"/>
      <c r="B205" s="13" t="s">
        <v>14</v>
      </c>
      <c r="C205" s="13"/>
      <c r="D205" s="23" t="n">
        <f aca="false">SUM(E205:L205)</f>
        <v>14805.4</v>
      </c>
      <c r="E205" s="23" t="n">
        <v>0</v>
      </c>
      <c r="F205" s="23" t="n">
        <v>7402.7</v>
      </c>
      <c r="G205" s="23" t="n">
        <v>7402.7</v>
      </c>
      <c r="H205" s="23" t="n">
        <v>0</v>
      </c>
      <c r="I205" s="23" t="n">
        <v>0</v>
      </c>
      <c r="J205" s="23" t="n">
        <v>0</v>
      </c>
      <c r="K205" s="23" t="n">
        <v>0</v>
      </c>
      <c r="L205" s="23" t="n">
        <v>0</v>
      </c>
      <c r="M205" s="23"/>
    </row>
    <row r="206" s="2" customFormat="true" ht="15.75" hidden="false" customHeight="false" outlineLevel="0" collapsed="false">
      <c r="A206" s="22"/>
      <c r="B206" s="13" t="s">
        <v>15</v>
      </c>
      <c r="C206" s="13"/>
      <c r="D206" s="23" t="n">
        <f aca="false">SUM(E206:L206)</f>
        <v>784.34746</v>
      </c>
      <c r="E206" s="23" t="n">
        <v>5</v>
      </c>
      <c r="F206" s="23" t="n">
        <v>389.84746</v>
      </c>
      <c r="G206" s="23" t="n">
        <v>389.5</v>
      </c>
      <c r="H206" s="23" t="n">
        <v>0</v>
      </c>
      <c r="I206" s="23" t="n">
        <v>0</v>
      </c>
      <c r="J206" s="23" t="n">
        <v>0</v>
      </c>
      <c r="K206" s="23" t="n">
        <v>0</v>
      </c>
      <c r="L206" s="23" t="n">
        <v>0</v>
      </c>
      <c r="M206" s="23"/>
    </row>
    <row r="207" s="2" customFormat="true" ht="15.75" hidden="false" customHeight="false" outlineLevel="0" collapsed="false">
      <c r="A207" s="22"/>
      <c r="B207" s="13" t="s">
        <v>16</v>
      </c>
      <c r="C207" s="13"/>
      <c r="D207" s="64" t="n">
        <f aca="false">SUM(E207:L207)</f>
        <v>0</v>
      </c>
      <c r="E207" s="64" t="n">
        <v>0</v>
      </c>
      <c r="F207" s="64" t="n">
        <v>0</v>
      </c>
      <c r="G207" s="64" t="n">
        <v>0</v>
      </c>
      <c r="H207" s="64" t="n">
        <v>0</v>
      </c>
      <c r="I207" s="64" t="n">
        <v>0</v>
      </c>
      <c r="J207" s="64" t="n">
        <v>0</v>
      </c>
      <c r="K207" s="64" t="n">
        <v>0</v>
      </c>
      <c r="L207" s="64" t="n">
        <v>0</v>
      </c>
      <c r="M207" s="65"/>
    </row>
    <row r="208" s="2" customFormat="true" ht="63.75" hidden="false" customHeight="true" outlineLevel="0" collapsed="false">
      <c r="A208" s="22" t="s">
        <v>111</v>
      </c>
      <c r="B208" s="12" t="s">
        <v>29</v>
      </c>
      <c r="C208" s="14"/>
      <c r="D208" s="57" t="n">
        <f aca="false">SUM(D209+D210+D211+D212)</f>
        <v>0</v>
      </c>
      <c r="E208" s="57" t="n">
        <f aca="false">SUM(E209+E210+E211+E212)</f>
        <v>0</v>
      </c>
      <c r="F208" s="57" t="n">
        <f aca="false">SUM(F209+F210+F211+F212)</f>
        <v>0</v>
      </c>
      <c r="G208" s="57" t="n">
        <f aca="false">SUM(G209+G210+G211+G212)</f>
        <v>0</v>
      </c>
      <c r="H208" s="57" t="n">
        <f aca="false">SUM(H209+H210+H211+H212)</f>
        <v>0</v>
      </c>
      <c r="I208" s="57" t="n">
        <f aca="false">SUM(I209+I210+I211+I212)</f>
        <v>0</v>
      </c>
      <c r="J208" s="57" t="n">
        <f aca="false">SUM(J209+J210+J211+J212)</f>
        <v>0</v>
      </c>
      <c r="K208" s="57" t="n">
        <f aca="false">SUM(K209+K210+K211+K212)</f>
        <v>0</v>
      </c>
      <c r="L208" s="57" t="n">
        <f aca="false">SUM(L209+L210+L211+L212)</f>
        <v>0</v>
      </c>
      <c r="M208" s="13"/>
      <c r="N208" s="46"/>
    </row>
    <row r="209" s="2" customFormat="true" ht="20.25" hidden="false" customHeight="true" outlineLevel="0" collapsed="false">
      <c r="A209" s="22"/>
      <c r="B209" s="13" t="s">
        <v>13</v>
      </c>
      <c r="C209" s="14"/>
      <c r="D209" s="57" t="n">
        <f aca="false">SUM(E209:L210)</f>
        <v>0</v>
      </c>
      <c r="E209" s="57" t="n">
        <v>0</v>
      </c>
      <c r="F209" s="57" t="n">
        <v>0</v>
      </c>
      <c r="G209" s="57" t="n">
        <v>0</v>
      </c>
      <c r="H209" s="57" t="n">
        <v>0</v>
      </c>
      <c r="I209" s="57" t="n">
        <v>0</v>
      </c>
      <c r="J209" s="57" t="n">
        <v>0</v>
      </c>
      <c r="K209" s="57" t="n">
        <v>0</v>
      </c>
      <c r="L209" s="57" t="n">
        <v>0</v>
      </c>
      <c r="M209" s="13"/>
      <c r="N209" s="46"/>
    </row>
    <row r="210" s="2" customFormat="true" ht="15.75" hidden="false" customHeight="false" outlineLevel="0" collapsed="false">
      <c r="A210" s="22"/>
      <c r="B210" s="13" t="s">
        <v>14</v>
      </c>
      <c r="C210" s="14"/>
      <c r="D210" s="57" t="n">
        <f aca="false">SUM(E210:L211)</f>
        <v>0</v>
      </c>
      <c r="E210" s="57" t="n">
        <v>0</v>
      </c>
      <c r="F210" s="57" t="n">
        <v>0</v>
      </c>
      <c r="G210" s="57" t="n">
        <v>0</v>
      </c>
      <c r="H210" s="57" t="n">
        <v>0</v>
      </c>
      <c r="I210" s="57" t="n">
        <v>0</v>
      </c>
      <c r="J210" s="57" t="n">
        <v>0</v>
      </c>
      <c r="K210" s="57" t="n">
        <v>0</v>
      </c>
      <c r="L210" s="57" t="n">
        <v>0</v>
      </c>
      <c r="M210" s="13"/>
      <c r="N210" s="46"/>
    </row>
    <row r="211" s="2" customFormat="true" ht="15.75" hidden="false" customHeight="false" outlineLevel="0" collapsed="false">
      <c r="A211" s="22"/>
      <c r="B211" s="13" t="s">
        <v>15</v>
      </c>
      <c r="C211" s="14"/>
      <c r="D211" s="57" t="n">
        <f aca="false">SUM(E211:L212)</f>
        <v>0</v>
      </c>
      <c r="E211" s="57" t="n">
        <v>0</v>
      </c>
      <c r="F211" s="57" t="n">
        <v>0</v>
      </c>
      <c r="G211" s="57" t="n">
        <v>0</v>
      </c>
      <c r="H211" s="57" t="n">
        <v>0</v>
      </c>
      <c r="I211" s="57" t="n">
        <v>0</v>
      </c>
      <c r="J211" s="57" t="n">
        <v>0</v>
      </c>
      <c r="K211" s="57" t="n">
        <v>0</v>
      </c>
      <c r="L211" s="57" t="n">
        <v>0</v>
      </c>
      <c r="M211" s="13"/>
      <c r="N211" s="46"/>
    </row>
    <row r="212" s="2" customFormat="true" ht="15.75" hidden="false" customHeight="false" outlineLevel="0" collapsed="false">
      <c r="A212" s="22"/>
      <c r="B212" s="13" t="s">
        <v>16</v>
      </c>
      <c r="C212" s="14"/>
      <c r="D212" s="57" t="n">
        <v>0</v>
      </c>
      <c r="E212" s="57" t="n">
        <v>0</v>
      </c>
      <c r="F212" s="57" t="n">
        <v>0</v>
      </c>
      <c r="G212" s="57" t="n">
        <v>0</v>
      </c>
      <c r="H212" s="57" t="n">
        <v>0</v>
      </c>
      <c r="I212" s="57" t="n">
        <v>0</v>
      </c>
      <c r="J212" s="57" t="n">
        <v>0</v>
      </c>
      <c r="K212" s="57" t="n">
        <v>0</v>
      </c>
      <c r="L212" s="57" t="n">
        <v>0</v>
      </c>
      <c r="M212" s="13"/>
      <c r="N212" s="46"/>
    </row>
    <row r="213" s="2" customFormat="true" ht="31.5" hidden="false" customHeight="false" outlineLevel="0" collapsed="false">
      <c r="A213" s="22" t="s">
        <v>112</v>
      </c>
      <c r="B213" s="12" t="s">
        <v>92</v>
      </c>
      <c r="C213" s="14"/>
      <c r="D213" s="57" t="n">
        <f aca="false">D214+D215+D216+D217</f>
        <v>0</v>
      </c>
      <c r="E213" s="57" t="n">
        <f aca="false">E214+E215+E216+E217</f>
        <v>0</v>
      </c>
      <c r="F213" s="57" t="n">
        <f aca="false">F214+F215+F216+F217</f>
        <v>0</v>
      </c>
      <c r="G213" s="57" t="n">
        <f aca="false">G214+G215+G216+G217</f>
        <v>0</v>
      </c>
      <c r="H213" s="57" t="n">
        <f aca="false">H214+H215+H216+H217</f>
        <v>0</v>
      </c>
      <c r="I213" s="57" t="n">
        <f aca="false">I214+I215+I216+I217</f>
        <v>0</v>
      </c>
      <c r="J213" s="57" t="n">
        <f aca="false">J214+J215+J216+J217</f>
        <v>0</v>
      </c>
      <c r="K213" s="57" t="n">
        <f aca="false">K214+K215+K216+K217</f>
        <v>0</v>
      </c>
      <c r="L213" s="57" t="n">
        <f aca="false">L214+L215+L216+L217</f>
        <v>0</v>
      </c>
      <c r="M213" s="13"/>
      <c r="N213" s="46"/>
    </row>
    <row r="214" s="2" customFormat="true" ht="15.75" hidden="false" customHeight="false" outlineLevel="0" collapsed="false">
      <c r="A214" s="22"/>
      <c r="B214" s="13" t="s">
        <v>13</v>
      </c>
      <c r="C214" s="14"/>
      <c r="D214" s="57" t="n">
        <f aca="false">SUM(E214:L214)</f>
        <v>0</v>
      </c>
      <c r="E214" s="57" t="n">
        <v>0</v>
      </c>
      <c r="F214" s="57" t="n">
        <v>0</v>
      </c>
      <c r="G214" s="57" t="n">
        <v>0</v>
      </c>
      <c r="H214" s="57" t="n">
        <v>0</v>
      </c>
      <c r="I214" s="57" t="n">
        <v>0</v>
      </c>
      <c r="J214" s="57" t="n">
        <v>0</v>
      </c>
      <c r="K214" s="57" t="n">
        <v>0</v>
      </c>
      <c r="L214" s="57" t="n">
        <v>0</v>
      </c>
      <c r="M214" s="13"/>
    </row>
    <row r="215" s="2" customFormat="true" ht="15.75" hidden="false" customHeight="false" outlineLevel="0" collapsed="false">
      <c r="A215" s="22"/>
      <c r="B215" s="13" t="s">
        <v>14</v>
      </c>
      <c r="C215" s="14"/>
      <c r="D215" s="57" t="n">
        <f aca="false">SUM(E215:L215)</f>
        <v>0</v>
      </c>
      <c r="E215" s="57" t="n">
        <v>0</v>
      </c>
      <c r="F215" s="57" t="n">
        <v>0</v>
      </c>
      <c r="G215" s="57" t="n">
        <v>0</v>
      </c>
      <c r="H215" s="57" t="n">
        <v>0</v>
      </c>
      <c r="I215" s="57" t="n">
        <v>0</v>
      </c>
      <c r="J215" s="57" t="n">
        <v>0</v>
      </c>
      <c r="K215" s="57" t="n">
        <v>0</v>
      </c>
      <c r="L215" s="57" t="n">
        <v>0</v>
      </c>
      <c r="M215" s="13"/>
    </row>
    <row r="216" s="2" customFormat="true" ht="15.75" hidden="false" customHeight="false" outlineLevel="0" collapsed="false">
      <c r="A216" s="22"/>
      <c r="B216" s="13" t="s">
        <v>15</v>
      </c>
      <c r="C216" s="14"/>
      <c r="D216" s="57" t="n">
        <v>0</v>
      </c>
      <c r="E216" s="57" t="n">
        <v>0</v>
      </c>
      <c r="F216" s="57" t="n">
        <v>0</v>
      </c>
      <c r="G216" s="57" t="n">
        <v>0</v>
      </c>
      <c r="H216" s="57" t="n">
        <v>0</v>
      </c>
      <c r="I216" s="57" t="n">
        <v>0</v>
      </c>
      <c r="J216" s="57" t="n">
        <v>0</v>
      </c>
      <c r="K216" s="57" t="n">
        <v>0</v>
      </c>
      <c r="L216" s="57" t="n">
        <v>0</v>
      </c>
      <c r="M216" s="57"/>
    </row>
    <row r="217" s="2" customFormat="true" ht="15.75" hidden="false" customHeight="false" outlineLevel="0" collapsed="false">
      <c r="A217" s="22"/>
      <c r="B217" s="13" t="s">
        <v>16</v>
      </c>
      <c r="C217" s="14"/>
      <c r="D217" s="57" t="n">
        <f aca="false">SUM(E217:L217)</f>
        <v>0</v>
      </c>
      <c r="E217" s="57" t="n">
        <f aca="false">E207</f>
        <v>0</v>
      </c>
      <c r="F217" s="57" t="n">
        <f aca="false">F207</f>
        <v>0</v>
      </c>
      <c r="G217" s="57" t="n">
        <f aca="false">G207</f>
        <v>0</v>
      </c>
      <c r="H217" s="57" t="n">
        <f aca="false">H207</f>
        <v>0</v>
      </c>
      <c r="I217" s="57" t="n">
        <f aca="false">I207</f>
        <v>0</v>
      </c>
      <c r="J217" s="57" t="n">
        <f aca="false">J207</f>
        <v>0</v>
      </c>
      <c r="K217" s="57" t="n">
        <f aca="false">K207</f>
        <v>0</v>
      </c>
      <c r="L217" s="57" t="n">
        <f aca="false">L207</f>
        <v>0</v>
      </c>
      <c r="M217" s="13"/>
    </row>
    <row r="218" s="2" customFormat="true" ht="12.75" hidden="false" customHeight="false" outlineLevel="0" collapsed="false"/>
    <row r="219" s="2" customFormat="true" ht="12.75" hidden="false" customHeight="false" outlineLevel="0" collapsed="false"/>
    <row r="220" s="2" customFormat="true" ht="12.75" hidden="false" customHeight="false" outlineLevel="0" collapsed="false"/>
    <row r="221" s="2" customFormat="true" ht="12.75" hidden="false" customHeight="false" outlineLevel="0" collapsed="false"/>
    <row r="222" s="2" customFormat="true" ht="12.75" hidden="false" customHeight="false" outlineLevel="0" collapsed="false"/>
    <row r="223" s="2" customFormat="true" ht="12.75" hidden="false" customHeight="false" outlineLevel="0" collapsed="false"/>
    <row r="224" s="2" customFormat="true" ht="12.75" hidden="false" customHeight="false" outlineLevel="0" collapsed="false"/>
    <row r="225" s="2" customFormat="true" ht="12.75" hidden="false" customHeight="false" outlineLevel="0" collapsed="false"/>
    <row r="226" s="2" customFormat="true" ht="12.75" hidden="false" customHeight="false" outlineLevel="0" collapsed="false"/>
    <row r="227" s="2" customFormat="true" ht="12.75" hidden="false" customHeight="false" outlineLevel="0" collapsed="false"/>
    <row r="228" s="2" customFormat="true" ht="12.75" hidden="false" customHeight="false" outlineLevel="0" collapsed="false"/>
    <row r="229" s="2" customFormat="true" ht="12.75" hidden="false" customHeight="false" outlineLevel="0" collapsed="false"/>
    <row r="230" s="2" customFormat="true" ht="12.75" hidden="false" customHeight="false" outlineLevel="0" collapsed="false"/>
    <row r="231" s="2" customFormat="true" ht="12.75" hidden="false" customHeight="false" outlineLevel="0" collapsed="false"/>
    <row r="232" s="2" customFormat="true" ht="12.75" hidden="false" customHeight="false" outlineLevel="0" collapsed="false"/>
    <row r="233" s="2" customFormat="true" ht="12.75" hidden="false" customHeight="false" outlineLevel="0" collapsed="false"/>
    <row r="234" s="2" customFormat="true" ht="12.75" hidden="false" customHeight="false" outlineLevel="0" collapsed="false"/>
    <row r="235" s="2" customFormat="true" ht="12.75" hidden="false" customHeight="false" outlineLevel="0" collapsed="false"/>
    <row r="236" s="2" customFormat="true" ht="12.75" hidden="false" customHeight="false" outlineLevel="0" collapsed="false"/>
    <row r="237" s="2" customFormat="true" ht="12.75" hidden="false" customHeight="false" outlineLevel="0" collapsed="false"/>
    <row r="238" s="2" customFormat="true" ht="12.75" hidden="false" customHeight="false" outlineLevel="0" collapsed="false"/>
    <row r="239" s="2" customFormat="true" ht="12.75" hidden="false" customHeight="false" outlineLevel="0" collapsed="false"/>
    <row r="240" s="2" customFormat="true" ht="12.75" hidden="false" customHeight="false" outlineLevel="0" collapsed="false"/>
    <row r="241" s="2" customFormat="true" ht="12.75" hidden="false" customHeight="false" outlineLevel="0" collapsed="false"/>
    <row r="242" s="2" customFormat="true" ht="12.75" hidden="false" customHeight="false" outlineLevel="0" collapsed="false"/>
    <row r="243" s="2" customFormat="true" ht="12.75" hidden="false" customHeight="false" outlineLevel="0" collapsed="false"/>
    <row r="244" s="2" customFormat="true" ht="12.75" hidden="false" customHeight="false" outlineLevel="0" collapsed="false"/>
    <row r="245" s="2" customFormat="true" ht="12.75" hidden="false" customHeight="false" outlineLevel="0" collapsed="false"/>
    <row r="246" s="2" customFormat="true" ht="12.75" hidden="false" customHeight="false" outlineLevel="0" collapsed="false"/>
    <row r="247" s="2" customFormat="true" ht="12.75" hidden="false" customHeight="false" outlineLevel="0" collapsed="false"/>
    <row r="248" s="2" customFormat="true" ht="12.75" hidden="false" customHeight="false" outlineLevel="0" collapsed="false"/>
    <row r="249" s="2" customFormat="true" ht="12.75" hidden="false" customHeight="false" outlineLevel="0" collapsed="false"/>
    <row r="250" s="2" customFormat="true" ht="12.75" hidden="false" customHeight="false" outlineLevel="0" collapsed="false"/>
    <row r="251" s="2" customFormat="true" ht="12.75" hidden="false" customHeight="false" outlineLevel="0" collapsed="false"/>
    <row r="252" s="2" customFormat="true" ht="12.75" hidden="false" customHeight="false" outlineLevel="0" collapsed="false"/>
    <row r="253" s="2" customFormat="true" ht="12.75" hidden="false" customHeight="false" outlineLevel="0" collapsed="false"/>
    <row r="254" s="2" customFormat="true" ht="12.75" hidden="false" customHeight="false" outlineLevel="0" collapsed="false"/>
    <row r="255" s="2" customFormat="true" ht="12.75" hidden="false" customHeight="false" outlineLevel="0" collapsed="false"/>
    <row r="256" s="2" customFormat="true" ht="12.75" hidden="false" customHeight="false" outlineLevel="0" collapsed="false"/>
    <row r="257" s="2" customFormat="true" ht="12.75" hidden="false" customHeight="false" outlineLevel="0" collapsed="false"/>
    <row r="258" s="2" customFormat="true" ht="12.75" hidden="false" customHeight="false" outlineLevel="0" collapsed="false"/>
    <row r="259" s="2" customFormat="true" ht="12.75" hidden="false" customHeight="false" outlineLevel="0" collapsed="false"/>
    <row r="260" s="2" customFormat="true" ht="12.75" hidden="false" customHeight="false" outlineLevel="0" collapsed="false"/>
    <row r="261" s="2" customFormat="true" ht="12.75" hidden="false" customHeight="false" outlineLevel="0" collapsed="false"/>
    <row r="262" s="2" customFormat="true" ht="12.75" hidden="false" customHeight="false" outlineLevel="0" collapsed="false"/>
    <row r="263" s="2" customFormat="true" ht="12.75" hidden="false" customHeight="false" outlineLevel="0" collapsed="false"/>
    <row r="264" s="2" customFormat="true" ht="12.75" hidden="false" customHeight="false" outlineLevel="0" collapsed="false"/>
    <row r="265" s="2" customFormat="true" ht="12.75" hidden="false" customHeight="false" outlineLevel="0" collapsed="false"/>
    <row r="266" s="2" customFormat="true" ht="12.75" hidden="false" customHeight="false" outlineLevel="0" collapsed="false"/>
  </sheetData>
  <mergeCells count="23">
    <mergeCell ref="L1:M1"/>
    <mergeCell ref="K2:M2"/>
    <mergeCell ref="B4:M4"/>
    <mergeCell ref="B5:M5"/>
    <mergeCell ref="B6:M6"/>
    <mergeCell ref="C7:I7"/>
    <mergeCell ref="A8:A9"/>
    <mergeCell ref="B8:B9"/>
    <mergeCell ref="C8:C9"/>
    <mergeCell ref="D8:L8"/>
    <mergeCell ref="M8:M9"/>
    <mergeCell ref="C51:M51"/>
    <mergeCell ref="C52:M52"/>
    <mergeCell ref="C63:M63"/>
    <mergeCell ref="C109:M109"/>
    <mergeCell ref="C110:M110"/>
    <mergeCell ref="C116:M116"/>
    <mergeCell ref="C147:M147"/>
    <mergeCell ref="C148:M148"/>
    <mergeCell ref="C174:M174"/>
    <mergeCell ref="C175:M175"/>
    <mergeCell ref="C201:M201"/>
    <mergeCell ref="C202:M202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6" footer="0.511811023622047"/>
  <pageSetup paperSize="9" scale="100" fitToWidth="1" fitToHeight="0" pageOrder="downThenOver" orientation="landscape" blackAndWhite="false" draft="false" cellComments="none" firstPageNumber="10" useFirstPageNumber="true" horizontalDpi="300" verticalDpi="300" copies="1"/>
  <headerFooter differentFirst="false" differentOddEven="false">
    <oddHeader>&amp;C&amp;P</oddHeader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F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2.75" zeroHeight="false" outlineLevelRow="0" outlineLevelCol="0"/>
  <cols>
    <col collapsed="false" customWidth="true" hidden="false" outlineLevel="0" max="1" min="1" style="0" width="1.14"/>
    <col collapsed="false" customWidth="true" hidden="false" outlineLevel="0" max="2" min="2" style="0" width="64.43"/>
    <col collapsed="false" customWidth="true" hidden="false" outlineLevel="0" max="3" min="3" style="0" width="1.58"/>
    <col collapsed="false" customWidth="true" hidden="false" outlineLevel="0" max="4" min="4" style="0" width="5.57"/>
    <col collapsed="false" customWidth="true" hidden="false" outlineLevel="0" max="6" min="5" style="0" width="16"/>
  </cols>
  <sheetData>
    <row r="1" customFormat="false" ht="25.5" hidden="false" customHeight="false" outlineLevel="0" collapsed="false">
      <c r="B1" s="66" t="s">
        <v>113</v>
      </c>
      <c r="C1" s="66"/>
      <c r="D1" s="67"/>
      <c r="E1" s="67"/>
      <c r="F1" s="67"/>
    </row>
    <row r="2" customFormat="false" ht="12.75" hidden="false" customHeight="false" outlineLevel="0" collapsed="false">
      <c r="B2" s="66" t="s">
        <v>114</v>
      </c>
      <c r="C2" s="66"/>
      <c r="D2" s="67"/>
      <c r="E2" s="67"/>
      <c r="F2" s="67"/>
    </row>
    <row r="3" customFormat="false" ht="12.75" hidden="false" customHeight="false" outlineLevel="0" collapsed="false">
      <c r="B3" s="68"/>
      <c r="C3" s="68"/>
      <c r="D3" s="69"/>
      <c r="E3" s="69"/>
      <c r="F3" s="69"/>
    </row>
    <row r="4" customFormat="false" ht="38.25" hidden="false" customHeight="false" outlineLevel="0" collapsed="false">
      <c r="B4" s="68" t="s">
        <v>115</v>
      </c>
      <c r="C4" s="68"/>
      <c r="D4" s="69"/>
      <c r="E4" s="69"/>
      <c r="F4" s="69"/>
    </row>
    <row r="5" customFormat="false" ht="12.75" hidden="false" customHeight="false" outlineLevel="0" collapsed="false">
      <c r="B5" s="68"/>
      <c r="C5" s="68"/>
      <c r="D5" s="69"/>
      <c r="E5" s="69"/>
      <c r="F5" s="69"/>
    </row>
    <row r="6" customFormat="false" ht="25.5" hidden="false" customHeight="false" outlineLevel="0" collapsed="false">
      <c r="B6" s="66" t="s">
        <v>116</v>
      </c>
      <c r="C6" s="66"/>
      <c r="D6" s="67"/>
      <c r="E6" s="67" t="s">
        <v>117</v>
      </c>
      <c r="F6" s="67" t="s">
        <v>118</v>
      </c>
    </row>
    <row r="7" customFormat="false" ht="13.5" hidden="false" customHeight="false" outlineLevel="0" collapsed="false">
      <c r="B7" s="68"/>
      <c r="C7" s="68"/>
      <c r="D7" s="69"/>
      <c r="E7" s="69"/>
      <c r="F7" s="69"/>
    </row>
    <row r="8" customFormat="false" ht="39" hidden="false" customHeight="false" outlineLevel="0" collapsed="false">
      <c r="B8" s="70" t="s">
        <v>119</v>
      </c>
      <c r="C8" s="71"/>
      <c r="D8" s="72"/>
      <c r="E8" s="72" t="n">
        <v>3</v>
      </c>
      <c r="F8" s="73" t="s">
        <v>120</v>
      </c>
    </row>
    <row r="9" customFormat="false" ht="12.75" hidden="false" customHeight="false" outlineLevel="0" collapsed="false">
      <c r="B9" s="68"/>
      <c r="C9" s="68"/>
      <c r="D9" s="69"/>
      <c r="E9" s="69"/>
      <c r="F9" s="69"/>
    </row>
    <row r="10" customFormat="false" ht="12.75" hidden="false" customHeight="false" outlineLevel="0" collapsed="false">
      <c r="B10" s="68"/>
      <c r="C10" s="68"/>
      <c r="D10" s="69"/>
      <c r="E10" s="69"/>
      <c r="F10" s="69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2023-04-10T14:36:15Z</dcterms:created>
  <dc:creator>Шабанова</dc:creator>
  <dc:description/>
  <dc:language>ru-RU</dc:language>
  <cp:lastModifiedBy/>
  <cp:lastPrinted>2023-06-19T05:57:04Z</cp:lastPrinted>
  <dcterms:modified xsi:type="dcterms:W3CDTF">2023-06-27T10:57:00Z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