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11760" activeTab="0"/>
  </bookViews>
  <sheets>
    <sheet name="Лист1" sheetId="1" r:id="rId1"/>
  </sheets>
  <definedNames>
    <definedName name="_xlnm.Print_Area" localSheetId="0">'Лист1'!$A$1:$O$254</definedName>
  </definedNames>
  <calcPr fullCalcOnLoad="1"/>
</workbook>
</file>

<file path=xl/sharedStrings.xml><?xml version="1.0" encoding="utf-8"?>
<sst xmlns="http://schemas.openxmlformats.org/spreadsheetml/2006/main" count="308" uniqueCount="123">
  <si>
    <t>ПЛАН МЕРОПРИЯТИЙ</t>
  </si>
  <si>
    <t>ПО ВЫПОЛНЕНИЮ МУНИЦИПАЛЬНОЙ ПРОГРАММЫ</t>
  </si>
  <si>
    <t xml:space="preserve">федеральный бюджет      </t>
  </si>
  <si>
    <t xml:space="preserve">областной бюджет        </t>
  </si>
  <si>
    <t xml:space="preserve">местный бюджет          </t>
  </si>
  <si>
    <t xml:space="preserve">внебюджетные источники  </t>
  </si>
  <si>
    <t xml:space="preserve">Всего по направлению «Капитальные вложения», в том числе:    </t>
  </si>
  <si>
    <t xml:space="preserve">Всего по направлению «Научно-исследовательские и опытно-конструкторские работы», в том числе :                 </t>
  </si>
  <si>
    <t>1.3.</t>
  </si>
  <si>
    <t xml:space="preserve">Всего по направлению «Прочие нужды», в том числе:           </t>
  </si>
  <si>
    <t>2.1.</t>
  </si>
  <si>
    <t>2.2.</t>
  </si>
  <si>
    <t xml:space="preserve">Всего по направлению «Научно-исследовательские и опытно-конструкторские работы», в том числе:                                   </t>
  </si>
  <si>
    <t>2.3.</t>
  </si>
  <si>
    <t xml:space="preserve">Всего по направлению «Прочие нужды», в том числе:                      </t>
  </si>
  <si>
    <t>2.3.1.</t>
  </si>
  <si>
    <t>Администрация городского округа ЗАТО Свободный</t>
  </si>
  <si>
    <t>3.1.</t>
  </si>
  <si>
    <t>3.2.</t>
  </si>
  <si>
    <t>3.3.</t>
  </si>
  <si>
    <t xml:space="preserve">Всего по направлению «Прочие нужды», в том числе:                                  </t>
  </si>
  <si>
    <t>3.3.1.</t>
  </si>
  <si>
    <t>Информирование населения по вопросам предупреждения и ликвидации  чрезвычайных ситуаций природного и техногенного характера.</t>
  </si>
  <si>
    <t>Ремонт гидротехнического сооружения ГТС «Ива»</t>
  </si>
  <si>
    <t>4.1.</t>
  </si>
  <si>
    <t>4.2.</t>
  </si>
  <si>
    <t>4.3.</t>
  </si>
  <si>
    <t>4.3.1.</t>
  </si>
  <si>
    <t>4.3.2.</t>
  </si>
  <si>
    <t>5.1.</t>
  </si>
  <si>
    <t>5.2.</t>
  </si>
  <si>
    <t>5.3.</t>
  </si>
  <si>
    <t>5.3.1.</t>
  </si>
  <si>
    <t>Проведение профилактической работы среди подростков и в образовательном учреждении</t>
  </si>
  <si>
    <t>6.1.</t>
  </si>
  <si>
    <t xml:space="preserve">Всего по направлению «Капитальные вложения», в том числе:       </t>
  </si>
  <si>
    <t>6.2.</t>
  </si>
  <si>
    <t>6.3.</t>
  </si>
  <si>
    <t>6.3.2.</t>
  </si>
  <si>
    <t>7.1.</t>
  </si>
  <si>
    <t>7.2.</t>
  </si>
  <si>
    <t>7.3.</t>
  </si>
  <si>
    <t>7.3.1.</t>
  </si>
  <si>
    <t>7.3.2.</t>
  </si>
  <si>
    <t xml:space="preserve">Информационно-пропагандистское сопровождение мероприятий по профилактике экстремизма в молодежной среде  </t>
  </si>
  <si>
    <t>7.3.3.</t>
  </si>
  <si>
    <t>Информационно-пропагандистское сопровождение мероприятий по укреплению межнационального и межконфессионального согласия.</t>
  </si>
  <si>
    <t xml:space="preserve">  №   строки</t>
  </si>
  <si>
    <t xml:space="preserve">      Наименование   мроприятия/ источники расходов на финансирований   </t>
  </si>
  <si>
    <t xml:space="preserve">  Исполнители  (соисполнители) мероприятия</t>
  </si>
  <si>
    <t xml:space="preserve">    Объем расходов на выполнение мероприятий за счет  всех источников ресурсного обеспечения, тыс.рублей   </t>
  </si>
  <si>
    <t>Номер строкицелевых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</si>
  <si>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</si>
  <si>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</si>
  <si>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</si>
  <si>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</si>
  <si>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2019 год</t>
  </si>
  <si>
    <t>2020 год</t>
  </si>
  <si>
    <t>5.3.2.</t>
  </si>
  <si>
    <t>ВСЕГО по муниципальной  программе, в том числе:</t>
  </si>
  <si>
    <t>ВСЕГО по подпрограмме 5 "Профилактика безопасности дорожного движения", в том числе:</t>
  </si>
  <si>
    <t>6.</t>
  </si>
  <si>
    <t>6.3.1.</t>
  </si>
  <si>
    <t>ВСЕГО по подпрограмме 4.          "Профилактика правонарушений", в том числе:</t>
  </si>
  <si>
    <t xml:space="preserve">Информационно-пропагандистское сопровождение мероприятий по профилактике дорожно-транспортного травматизма  </t>
  </si>
  <si>
    <t xml:space="preserve">Информационно-пропагандистское сопровождение мероприятий по профилактике терроризма в молодежной среде. </t>
  </si>
  <si>
    <t>Обеспечение реализации мероприятий по гражданской обороне</t>
  </si>
  <si>
    <t>Обеспечение реализации мероприятий по предупреждению и ликвидации чрезвычайных ситуаций природного и техногенного характера</t>
  </si>
  <si>
    <t>Задача 3.   Повышение готовности к реалированию на угрозу или возникновение чрезвычайных ситуаций</t>
  </si>
  <si>
    <t>Обеспечение реализации первоочередных мер по проотивопожарной защите</t>
  </si>
  <si>
    <t xml:space="preserve">Информационно-пропагандистское сопровождение мероприятий по профилактике правонарушений  </t>
  </si>
  <si>
    <t>Обеспечение деятельности единой дежурно-диспетчерской службы</t>
  </si>
  <si>
    <t>Задача 1. Организация и осуществление мероприятий по гражданской обороне</t>
  </si>
  <si>
    <t>Задача 1. Развитие системы  профилактики правонарушений.</t>
  </si>
  <si>
    <t>Задача 2. Развитие системы профилактики правонарушений в подростковой среде.</t>
  </si>
  <si>
    <t>П.5</t>
  </si>
  <si>
    <t>П.9.</t>
  </si>
  <si>
    <t>П.11</t>
  </si>
  <si>
    <t>П.13</t>
  </si>
  <si>
    <t>П.17</t>
  </si>
  <si>
    <t>П.19</t>
  </si>
  <si>
    <t>П.23</t>
  </si>
  <si>
    <t>П.25</t>
  </si>
  <si>
    <t>П.31</t>
  </si>
  <si>
    <t>П 33</t>
  </si>
  <si>
    <t>П.37</t>
  </si>
  <si>
    <t>П.39</t>
  </si>
  <si>
    <t>П.4 1</t>
  </si>
  <si>
    <t>Задача 1. Организация и осуществление мероприятий по предупреждению и ликвидации чрезвычайных ситуаций природного и техногенного характера.</t>
  </si>
  <si>
    <t>Задача 1. Усиление информационно-пропагандистской деятельности, направленной на противодействие терроризму</t>
  </si>
  <si>
    <t>МКУ "Административно-хозяйственная служба"</t>
  </si>
  <si>
    <t>Администрация городского округа ЗАТО Свободный   МКУ "Административно-хозяйственная служба"</t>
  </si>
  <si>
    <t>3.3.2.</t>
  </si>
  <si>
    <t>3.3.3.</t>
  </si>
  <si>
    <t>5.</t>
  </si>
  <si>
    <t>ВСЕГО по                        подпрограме 6 "Профилактика терроризма, экстремизма и гармонизации межэтнических отношений", в том числе:</t>
  </si>
  <si>
    <t>2021 год</t>
  </si>
  <si>
    <t>2022 год</t>
  </si>
  <si>
    <t>2023 год</t>
  </si>
  <si>
    <t>2024 год</t>
  </si>
  <si>
    <t>"БЕЗОПАСНЫЙ ГОРОД 2016-2024 "</t>
  </si>
  <si>
    <t>к постановлению администрации</t>
  </si>
  <si>
    <r>
      <t>ВСЕГО по подпрограмме 1. «</t>
    </r>
    <r>
      <rPr>
        <b/>
        <sz val="14"/>
        <rFont val="Liberation Serif"/>
        <family val="1"/>
      </rPr>
      <t>Развитие гражданской обороны»</t>
    </r>
    <r>
      <rPr>
        <b/>
        <sz val="14"/>
        <color indexed="8"/>
        <rFont val="Liberation Serif"/>
        <family val="1"/>
      </rPr>
      <t xml:space="preserve">, в том числе: </t>
    </r>
  </si>
  <si>
    <r>
      <t xml:space="preserve"> </t>
    </r>
    <r>
      <rPr>
        <sz val="12"/>
        <rFont val="Liberation Serif"/>
        <family val="1"/>
      </rPr>
      <t>Цель 1: Создание условий для развития гражданской обороны и обеспечения безопасности населения.</t>
    </r>
  </si>
  <si>
    <r>
      <t>ВСЕГО по подпрограмме 2. «</t>
    </r>
    <r>
      <rPr>
        <b/>
        <sz val="14"/>
        <rFont val="Liberation Serif"/>
        <family val="1"/>
      </rPr>
      <t>Защита населения от чрезвычайных ситуаций природного и техногенного характера», в том числе:</t>
    </r>
    <r>
      <rPr>
        <b/>
        <sz val="14"/>
        <color indexed="8"/>
        <rFont val="Liberation Serif"/>
        <family val="1"/>
      </rPr>
      <t xml:space="preserve">                                                                     </t>
    </r>
  </si>
  <si>
    <r>
      <t xml:space="preserve"> </t>
    </r>
    <r>
      <rPr>
        <sz val="12"/>
        <rFont val="Liberation Serif"/>
        <family val="1"/>
      </rPr>
      <t xml:space="preserve">Цель 1: </t>
    </r>
    <r>
      <rPr>
        <sz val="12"/>
        <color indexed="8"/>
        <rFont val="Liberation Serif"/>
        <family val="1"/>
      </rPr>
      <t>Создание эффективной системы обеспечения природно-техногенной безопасности населения.</t>
    </r>
  </si>
  <si>
    <r>
      <t>ВСЕГО по подпрограмме 3. «</t>
    </r>
    <r>
      <rPr>
        <b/>
        <sz val="14"/>
        <rFont val="Liberation Serif"/>
        <family val="1"/>
      </rPr>
      <t>Обеспечение пожарной безопасности», в том числе:</t>
    </r>
    <r>
      <rPr>
        <b/>
        <sz val="14"/>
        <color indexed="8"/>
        <rFont val="Liberation Serif"/>
        <family val="1"/>
      </rPr>
      <t xml:space="preserve">  </t>
    </r>
  </si>
  <si>
    <r>
      <t xml:space="preserve"> </t>
    </r>
    <r>
      <rPr>
        <sz val="12"/>
        <rFont val="Liberation Serif"/>
        <family val="1"/>
      </rPr>
      <t>Цель 1: Создание и обеспечение необходимых условий для укрепления противопожарной безопасности</t>
    </r>
    <r>
      <rPr>
        <sz val="12"/>
        <color indexed="8"/>
        <rFont val="Liberation Serif"/>
        <family val="1"/>
      </rPr>
      <t>.</t>
    </r>
  </si>
  <si>
    <r>
      <t xml:space="preserve">Задача 1. </t>
    </r>
    <r>
      <rPr>
        <sz val="12"/>
        <color indexed="8"/>
        <rFont val="Liberation Serif"/>
        <family val="1"/>
      </rPr>
      <t>Совершенствование противопожарной пропаганды при использовании средств массовой информации, наглядной агитации, листовок</t>
    </r>
  </si>
  <si>
    <r>
      <t xml:space="preserve">Задача 2. </t>
    </r>
    <r>
      <rPr>
        <sz val="12"/>
        <color indexed="8"/>
        <rFont val="Liberation Serif"/>
        <family val="1"/>
      </rPr>
      <t>Реализация первоочередных мер по противопожарной защите жилья, муниципальных учреждений, объектов образования, культуры, иных объектов массового нахождения людей.</t>
    </r>
  </si>
  <si>
    <r>
      <t xml:space="preserve"> </t>
    </r>
    <r>
      <rPr>
        <sz val="12"/>
        <rFont val="Liberation Serif"/>
        <family val="1"/>
      </rPr>
      <t>Цель 1: Ф</t>
    </r>
    <r>
      <rPr>
        <sz val="12"/>
        <color indexed="8"/>
        <rFont val="Liberation Serif"/>
        <family val="1"/>
      </rPr>
      <t xml:space="preserve">ормирование эффективной  системы профилактики правонарушений </t>
    </r>
  </si>
  <si>
    <r>
      <t xml:space="preserve"> </t>
    </r>
    <r>
      <rPr>
        <sz val="12"/>
        <rFont val="Liberation Serif"/>
        <family val="1"/>
      </rPr>
      <t>Цель 1: С</t>
    </r>
    <r>
      <rPr>
        <sz val="12"/>
        <color indexed="8"/>
        <rFont val="Liberation Serif"/>
        <family val="1"/>
      </rPr>
      <t>овершенствование комплексной системы профилактики безопасности дорожного движения.</t>
    </r>
  </si>
  <si>
    <r>
      <t xml:space="preserve">Задача 1. Организация </t>
    </r>
    <r>
      <rPr>
        <sz val="12"/>
        <color indexed="8"/>
        <rFont val="Liberation Serif"/>
        <family val="1"/>
      </rPr>
      <t xml:space="preserve"> профилактики дорожно-транспортного травматизма.</t>
    </r>
  </si>
  <si>
    <r>
      <t xml:space="preserve"> </t>
    </r>
    <r>
      <rPr>
        <sz val="12"/>
        <rFont val="Liberation Serif"/>
        <family val="1"/>
      </rPr>
      <t xml:space="preserve">Цель 1: </t>
    </r>
    <r>
      <rPr>
        <sz val="12"/>
        <color indexed="8"/>
        <rFont val="Liberation Serif"/>
        <family val="1"/>
      </rPr>
      <t>Совершенствование системы профилактических мер антитеррористической и антиэкстремистской направленности, предупреждение террористических, экстремистских и ксенофобных проявлений, укрепление и дальнейшее распространение норм и установок толерантного сознания и поведения, формирование уважительного отношения к этнокультурным и конфессиональным различиям.</t>
    </r>
  </si>
  <si>
    <r>
      <t>Задача 2. Усиление информационно-пропагандистской деятельности, направленной на противодействие экстремизму</t>
    </r>
    <r>
      <rPr>
        <sz val="12"/>
        <color indexed="8"/>
        <rFont val="Liberation Serif"/>
        <family val="1"/>
      </rPr>
      <t>.</t>
    </r>
  </si>
  <si>
    <t>Приложение</t>
  </si>
  <si>
    <t>от ____ декабря 2019 года № ____</t>
  </si>
  <si>
    <t xml:space="preserve">городского округа ЗАТО Свободный </t>
  </si>
  <si>
    <t xml:space="preserve">   </t>
  </si>
  <si>
    <t>Приложение №2</t>
  </si>
  <si>
    <t xml:space="preserve">                                                                                                                                                                  Приложение</t>
  </si>
  <si>
    <t xml:space="preserve">                                          </t>
  </si>
  <si>
    <t>к муниципальной программе  "Безопасный город 2016 -2024"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</si>
</sst>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Liberation Serif"/>
      <family val="1"/>
    </font>
    <font>
      <b/>
      <sz val="14"/>
      <color indexed="8"/>
      <name val="Liberation Serif"/>
      <family val="1"/>
    </font>
    <font>
      <sz val="12"/>
      <name val="Liberation Serif"/>
      <family val="1"/>
    </font>
    <font>
      <sz val="12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Liberation Serif"/>
      <family val="1"/>
    </font>
    <font>
      <sz val="14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sz val="12"/>
      <color rgb="FF000000"/>
      <name val="Liberation Serif"/>
      <family val="1"/>
    </font>
    <font>
      <sz val="12"/>
      <color rgb="FF00000A"/>
      <name val="Liberation Serif"/>
      <family val="1"/>
    </font>
    <font>
      <b/>
      <sz val="14"/>
      <color rgb="FF00000A"/>
      <name val="Liberation Serif"/>
      <family val="1"/>
    </font>
    <font>
      <sz val="12"/>
      <color theme="1"/>
      <name val="Liberation Serif"/>
      <family val="1"/>
    </font>
    <font>
      <sz val="14"/>
      <color rgb="FF00000A"/>
      <name val="Liberation Serif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4" fillId="0" borderId="0" xfId="0" applyNumberFormat="1" applyFont="1" applyAlignment="1">
      <alignment/>
    </xf>
    <xf numFmtId="0" fontId="46" fillId="0" borderId="10" xfId="0" applyFont="1" applyBorder="1" applyAlignment="1">
      <alignment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4" fontId="48" fillId="0" borderId="0" xfId="0" applyNumberFormat="1" applyFont="1" applyAlignment="1">
      <alignment horizontal="center"/>
    </xf>
    <xf numFmtId="164" fontId="46" fillId="0" borderId="11" xfId="0" applyNumberFormat="1" applyFont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center" wrapText="1"/>
    </xf>
    <xf numFmtId="164" fontId="46" fillId="34" borderId="10" xfId="0" applyNumberFormat="1" applyFont="1" applyFill="1" applyBorder="1" applyAlignment="1">
      <alignment horizontal="center" vertical="center" wrapText="1"/>
    </xf>
    <xf numFmtId="164" fontId="46" fillId="0" borderId="10" xfId="0" applyNumberFormat="1" applyFont="1" applyFill="1" applyBorder="1" applyAlignment="1">
      <alignment horizontal="center" vertical="center" wrapText="1"/>
    </xf>
    <xf numFmtId="164" fontId="46" fillId="0" borderId="14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6" fillId="0" borderId="22" xfId="0" applyFont="1" applyBorder="1" applyAlignment="1">
      <alignment vertical="center" wrapText="1"/>
    </xf>
    <xf numFmtId="0" fontId="46" fillId="0" borderId="2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164" fontId="46" fillId="0" borderId="21" xfId="0" applyNumberFormat="1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left" vertical="center" wrapText="1"/>
    </xf>
    <xf numFmtId="164" fontId="46" fillId="33" borderId="13" xfId="0" applyNumberFormat="1" applyFont="1" applyFill="1" applyBorder="1" applyAlignment="1">
      <alignment horizontal="center" vertical="center" wrapText="1"/>
    </xf>
    <xf numFmtId="164" fontId="46" fillId="33" borderId="14" xfId="0" applyNumberFormat="1" applyFont="1" applyFill="1" applyBorder="1" applyAlignment="1">
      <alignment horizontal="center" vertical="center" wrapText="1"/>
    </xf>
    <xf numFmtId="164" fontId="46" fillId="33" borderId="15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4" fillId="0" borderId="15" xfId="0" applyFont="1" applyBorder="1" applyAlignment="1">
      <alignment/>
    </xf>
    <xf numFmtId="0" fontId="46" fillId="35" borderId="13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164" fontId="46" fillId="35" borderId="13" xfId="0" applyNumberFormat="1" applyFont="1" applyFill="1" applyBorder="1" applyAlignment="1">
      <alignment horizontal="center" vertical="center" wrapText="1"/>
    </xf>
    <xf numFmtId="0" fontId="46" fillId="35" borderId="16" xfId="0" applyFont="1" applyFill="1" applyBorder="1" applyAlignment="1">
      <alignment horizontal="center" vertical="center" wrapText="1"/>
    </xf>
    <xf numFmtId="0" fontId="46" fillId="35" borderId="18" xfId="0" applyFont="1" applyFill="1" applyBorder="1" applyAlignment="1">
      <alignment horizontal="center" vertical="center" wrapText="1"/>
    </xf>
    <xf numFmtId="164" fontId="44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5"/>
  <sheetViews>
    <sheetView tabSelected="1" zoomScale="85" zoomScaleNormal="85" zoomScalePageLayoutView="0" workbookViewId="0" topLeftCell="A1">
      <selection activeCell="J13" sqref="J13"/>
    </sheetView>
  </sheetViews>
  <sheetFormatPr defaultColWidth="9.140625" defaultRowHeight="15"/>
  <cols>
    <col min="1" max="1" width="7.28125" style="1" customWidth="1"/>
    <col min="2" max="2" width="32.140625" style="0" customWidth="1"/>
    <col min="3" max="3" width="19.57421875" style="0" customWidth="1"/>
    <col min="4" max="4" width="17.7109375" style="0" customWidth="1"/>
    <col min="5" max="5" width="10.8515625" style="0" customWidth="1"/>
    <col min="6" max="8" width="10.7109375" style="0" customWidth="1"/>
    <col min="9" max="13" width="10.57421875" style="0" customWidth="1"/>
    <col min="15" max="15" width="9.57421875" style="0" customWidth="1"/>
  </cols>
  <sheetData>
    <row r="1" spans="2:27" ht="15">
      <c r="B1" s="5"/>
      <c r="C1" s="5"/>
      <c r="D1" s="5"/>
      <c r="E1" s="5"/>
      <c r="F1" s="5"/>
      <c r="G1" s="5"/>
      <c r="H1" s="5"/>
      <c r="I1" s="5"/>
      <c r="J1" s="5"/>
      <c r="K1" s="29" t="s">
        <v>120</v>
      </c>
      <c r="L1" s="32" t="s">
        <v>115</v>
      </c>
      <c r="M1" s="32"/>
      <c r="N1" s="32"/>
      <c r="O1" s="3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5">
      <c r="B2" s="5"/>
      <c r="C2" s="5"/>
      <c r="D2" s="5"/>
      <c r="E2" s="5"/>
      <c r="F2" s="5"/>
      <c r="G2" s="5"/>
      <c r="H2" s="5"/>
      <c r="I2" s="5"/>
      <c r="J2" s="5"/>
      <c r="K2" s="5"/>
      <c r="L2" s="32" t="s">
        <v>101</v>
      </c>
      <c r="M2" s="32"/>
      <c r="N2" s="32"/>
      <c r="O2" s="3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ht="15">
      <c r="B3" s="5"/>
      <c r="C3" s="5"/>
      <c r="D3" s="5"/>
      <c r="E3" s="5"/>
      <c r="F3" s="5"/>
      <c r="G3" s="5"/>
      <c r="H3" s="5"/>
      <c r="I3" s="5"/>
      <c r="J3" s="5"/>
      <c r="K3" s="5"/>
      <c r="L3" s="32" t="s">
        <v>117</v>
      </c>
      <c r="M3" s="32"/>
      <c r="N3" s="32"/>
      <c r="O3" s="3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>
      <c r="A4" s="5"/>
      <c r="B4" s="5"/>
      <c r="C4" s="5"/>
      <c r="D4" s="5"/>
      <c r="E4" s="5"/>
      <c r="F4" s="5"/>
      <c r="G4" s="5"/>
      <c r="H4" s="5"/>
      <c r="I4" s="5"/>
      <c r="J4" s="5"/>
      <c r="K4" s="5" t="s">
        <v>118</v>
      </c>
      <c r="L4" s="29" t="s">
        <v>116</v>
      </c>
      <c r="M4" s="29"/>
      <c r="N4" s="29"/>
      <c r="O4" s="2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7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32" t="s">
        <v>119</v>
      </c>
      <c r="M6" s="32"/>
      <c r="N6" s="32"/>
      <c r="O6" s="32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27" ht="33.75" customHeight="1">
      <c r="A7" s="4"/>
      <c r="B7" s="4"/>
      <c r="C7" s="4"/>
      <c r="D7" s="4"/>
      <c r="E7" s="4"/>
      <c r="F7" s="4"/>
      <c r="G7" s="4"/>
      <c r="H7" s="5"/>
      <c r="I7" s="5"/>
      <c r="J7" s="5"/>
      <c r="K7" s="5"/>
      <c r="L7" s="31" t="s">
        <v>122</v>
      </c>
      <c r="M7" s="31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5">
      <c r="A8" s="4"/>
      <c r="B8" s="4"/>
      <c r="C8" s="4"/>
      <c r="D8" s="4"/>
      <c r="E8" s="4"/>
      <c r="F8" s="4"/>
      <c r="G8" s="4"/>
      <c r="H8" s="5"/>
      <c r="I8" s="5"/>
      <c r="J8" s="5"/>
      <c r="K8" s="5"/>
      <c r="L8" s="5" t="s">
        <v>121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5">
      <c r="A9" s="5"/>
      <c r="B9" s="3"/>
      <c r="C9" s="3"/>
      <c r="D9" s="3"/>
      <c r="E9" s="3"/>
      <c r="F9" s="3"/>
      <c r="G9" s="3"/>
      <c r="H9" s="28"/>
      <c r="I9" s="28"/>
      <c r="J9" s="28"/>
      <c r="K9" s="28"/>
      <c r="L9" s="28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5">
      <c r="A10" s="64" t="s">
        <v>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5">
      <c r="A11" s="64" t="s">
        <v>1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5">
      <c r="A12" s="64" t="s">
        <v>100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5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9.5" customHeight="1">
      <c r="A14" s="33" t="s">
        <v>47</v>
      </c>
      <c r="B14" s="33" t="s">
        <v>48</v>
      </c>
      <c r="C14" s="33" t="s">
        <v>49</v>
      </c>
      <c r="D14" s="35" t="s">
        <v>50</v>
      </c>
      <c r="E14" s="36"/>
      <c r="F14" s="36"/>
      <c r="G14" s="36"/>
      <c r="H14" s="36"/>
      <c r="I14" s="36"/>
      <c r="J14" s="36"/>
      <c r="K14" s="36"/>
      <c r="L14" s="36"/>
      <c r="M14" s="37"/>
      <c r="N14" s="35" t="s">
        <v>51</v>
      </c>
      <c r="O14" s="37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20.25" customHeight="1">
      <c r="A15" s="65"/>
      <c r="B15" s="65"/>
      <c r="C15" s="65"/>
      <c r="D15" s="38"/>
      <c r="E15" s="39"/>
      <c r="F15" s="39"/>
      <c r="G15" s="39"/>
      <c r="H15" s="39"/>
      <c r="I15" s="39"/>
      <c r="J15" s="39"/>
      <c r="K15" s="39"/>
      <c r="L15" s="39"/>
      <c r="M15" s="40"/>
      <c r="N15" s="38"/>
      <c r="O15" s="40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9.5" customHeight="1">
      <c r="A16" s="65"/>
      <c r="B16" s="65"/>
      <c r="C16" s="65"/>
      <c r="D16" s="38"/>
      <c r="E16" s="39"/>
      <c r="F16" s="39"/>
      <c r="G16" s="39"/>
      <c r="H16" s="39"/>
      <c r="I16" s="39"/>
      <c r="J16" s="39"/>
      <c r="K16" s="39"/>
      <c r="L16" s="39"/>
      <c r="M16" s="40"/>
      <c r="N16" s="38"/>
      <c r="O16" s="40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.75" customHeight="1">
      <c r="A17" s="65"/>
      <c r="B17" s="65"/>
      <c r="C17" s="65"/>
      <c r="D17" s="38"/>
      <c r="E17" s="39"/>
      <c r="F17" s="39"/>
      <c r="G17" s="39"/>
      <c r="H17" s="39"/>
      <c r="I17" s="39"/>
      <c r="J17" s="39"/>
      <c r="K17" s="39"/>
      <c r="L17" s="39"/>
      <c r="M17" s="40"/>
      <c r="N17" s="38"/>
      <c r="O17" s="40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5" customHeight="1">
      <c r="A18" s="65"/>
      <c r="B18" s="65"/>
      <c r="C18" s="65"/>
      <c r="D18" s="38"/>
      <c r="E18" s="39"/>
      <c r="F18" s="39"/>
      <c r="G18" s="39"/>
      <c r="H18" s="39"/>
      <c r="I18" s="39"/>
      <c r="J18" s="39"/>
      <c r="K18" s="39"/>
      <c r="L18" s="39"/>
      <c r="M18" s="40"/>
      <c r="N18" s="38"/>
      <c r="O18" s="4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.5" customHeight="1">
      <c r="A19" s="65"/>
      <c r="B19" s="65"/>
      <c r="C19" s="65"/>
      <c r="D19" s="38"/>
      <c r="E19" s="39"/>
      <c r="F19" s="39"/>
      <c r="G19" s="39"/>
      <c r="H19" s="39"/>
      <c r="I19" s="39"/>
      <c r="J19" s="39"/>
      <c r="K19" s="39"/>
      <c r="L19" s="39"/>
      <c r="M19" s="40"/>
      <c r="N19" s="38"/>
      <c r="O19" s="40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5" customHeight="1">
      <c r="A20" s="65"/>
      <c r="B20" s="65"/>
      <c r="C20" s="65"/>
      <c r="D20" s="33" t="s">
        <v>52</v>
      </c>
      <c r="E20" s="33" t="s">
        <v>53</v>
      </c>
      <c r="F20" s="33" t="s">
        <v>54</v>
      </c>
      <c r="G20" s="33" t="s">
        <v>55</v>
      </c>
      <c r="H20" s="33" t="s">
        <v>56</v>
      </c>
      <c r="I20" s="33" t="s">
        <v>57</v>
      </c>
      <c r="J20" s="41" t="s">
        <v>96</v>
      </c>
      <c r="K20" s="33" t="s">
        <v>97</v>
      </c>
      <c r="L20" s="33" t="s">
        <v>98</v>
      </c>
      <c r="M20" s="33" t="s">
        <v>99</v>
      </c>
      <c r="N20" s="38"/>
      <c r="O20" s="40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8.25" customHeight="1">
      <c r="A21" s="34"/>
      <c r="B21" s="34"/>
      <c r="C21" s="34"/>
      <c r="D21" s="34"/>
      <c r="E21" s="34"/>
      <c r="F21" s="34"/>
      <c r="G21" s="34"/>
      <c r="H21" s="34"/>
      <c r="I21" s="68"/>
      <c r="J21" s="41"/>
      <c r="K21" s="34"/>
      <c r="L21" s="34"/>
      <c r="M21" s="34"/>
      <c r="N21" s="66"/>
      <c r="O21" s="67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  <c r="I22" s="6">
        <v>9</v>
      </c>
      <c r="J22" s="7"/>
      <c r="K22" s="7"/>
      <c r="L22" s="7"/>
      <c r="M22" s="7"/>
      <c r="N22" s="43">
        <v>10</v>
      </c>
      <c r="O22" s="4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s="1" customFormat="1" ht="54" customHeight="1">
      <c r="A23" s="69">
        <v>1</v>
      </c>
      <c r="B23" s="70" t="s">
        <v>59</v>
      </c>
      <c r="C23" s="69"/>
      <c r="D23" s="71">
        <f>E23+F23+G23+H23+I23+J23+K23+L23+M23</f>
        <v>56747.49999999999</v>
      </c>
      <c r="E23" s="71">
        <f>SUM(E24:E27)</f>
        <v>7439.7</v>
      </c>
      <c r="F23" s="71">
        <f>SUM(F24:F27)</f>
        <v>6258.7</v>
      </c>
      <c r="G23" s="71">
        <f aca="true" t="shared" si="0" ref="G23:M23">SUM(G24:G27)</f>
        <v>6181.1</v>
      </c>
      <c r="H23" s="71">
        <v>7058</v>
      </c>
      <c r="I23" s="71">
        <f t="shared" si="0"/>
        <v>7316.6</v>
      </c>
      <c r="J23" s="71">
        <f t="shared" si="0"/>
        <v>5873.5</v>
      </c>
      <c r="K23" s="71">
        <f t="shared" si="0"/>
        <v>6068.7</v>
      </c>
      <c r="L23" s="71">
        <f t="shared" si="0"/>
        <v>5275.6</v>
      </c>
      <c r="M23" s="71">
        <f t="shared" si="0"/>
        <v>5275.6</v>
      </c>
      <c r="N23" s="72"/>
      <c r="O23" s="73"/>
      <c r="P23" s="74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ht="15">
      <c r="A24" s="6"/>
      <c r="B24" s="9" t="s">
        <v>2</v>
      </c>
      <c r="C24" s="9"/>
      <c r="D24" s="10">
        <f>SUM(D29+D34+D39)</f>
        <v>0</v>
      </c>
      <c r="E24" s="10">
        <f aca="true" t="shared" si="1" ref="E24:M24">SUM(E29+E34+E39)</f>
        <v>0</v>
      </c>
      <c r="F24" s="10">
        <f t="shared" si="1"/>
        <v>0</v>
      </c>
      <c r="G24" s="10">
        <f t="shared" si="1"/>
        <v>0</v>
      </c>
      <c r="H24" s="10">
        <f t="shared" si="1"/>
        <v>0</v>
      </c>
      <c r="I24" s="10">
        <f t="shared" si="1"/>
        <v>0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  <c r="N24" s="42"/>
      <c r="O24" s="42"/>
      <c r="P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5">
      <c r="A25" s="6"/>
      <c r="B25" s="9" t="s">
        <v>3</v>
      </c>
      <c r="C25" s="9"/>
      <c r="D25" s="10">
        <f aca="true" t="shared" si="2" ref="D25:M27">SUM(D30+D35+D40)</f>
        <v>0</v>
      </c>
      <c r="E25" s="10">
        <f t="shared" si="2"/>
        <v>0</v>
      </c>
      <c r="F25" s="10">
        <f t="shared" si="2"/>
        <v>0</v>
      </c>
      <c r="G25" s="10">
        <f t="shared" si="2"/>
        <v>0</v>
      </c>
      <c r="H25" s="10">
        <f t="shared" si="2"/>
        <v>0</v>
      </c>
      <c r="I25" s="10">
        <f t="shared" si="2"/>
        <v>0</v>
      </c>
      <c r="J25" s="10">
        <f t="shared" si="2"/>
        <v>0</v>
      </c>
      <c r="K25" s="10">
        <f t="shared" si="2"/>
        <v>0</v>
      </c>
      <c r="L25" s="10">
        <f t="shared" si="2"/>
        <v>0</v>
      </c>
      <c r="M25" s="10">
        <f t="shared" si="2"/>
        <v>0</v>
      </c>
      <c r="N25" s="42"/>
      <c r="O25" s="42"/>
      <c r="P25" s="8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5">
      <c r="A26" s="6"/>
      <c r="B26" s="9" t="s">
        <v>4</v>
      </c>
      <c r="C26" s="9"/>
      <c r="D26" s="10">
        <f>SUM(E26:M26)</f>
        <v>56746.49999999999</v>
      </c>
      <c r="E26" s="10">
        <f t="shared" si="2"/>
        <v>7439.7</v>
      </c>
      <c r="F26" s="10">
        <f t="shared" si="2"/>
        <v>6258.7</v>
      </c>
      <c r="G26" s="10">
        <f t="shared" si="2"/>
        <v>6181.1</v>
      </c>
      <c r="H26" s="10">
        <v>7057</v>
      </c>
      <c r="I26" s="10">
        <v>7316.6</v>
      </c>
      <c r="J26" s="10">
        <v>5873.5</v>
      </c>
      <c r="K26" s="10">
        <f t="shared" si="2"/>
        <v>6068.7</v>
      </c>
      <c r="L26" s="10">
        <f t="shared" si="2"/>
        <v>5275.6</v>
      </c>
      <c r="M26" s="10">
        <f t="shared" si="2"/>
        <v>5275.6</v>
      </c>
      <c r="N26" s="42"/>
      <c r="O26" s="42"/>
      <c r="P26" s="8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5">
      <c r="A27" s="6"/>
      <c r="B27" s="9" t="s">
        <v>5</v>
      </c>
      <c r="C27" s="9"/>
      <c r="D27" s="10">
        <f t="shared" si="2"/>
        <v>0</v>
      </c>
      <c r="E27" s="10">
        <f t="shared" si="2"/>
        <v>0</v>
      </c>
      <c r="F27" s="10">
        <f t="shared" si="2"/>
        <v>0</v>
      </c>
      <c r="G27" s="10">
        <f t="shared" si="2"/>
        <v>0</v>
      </c>
      <c r="H27" s="10">
        <f t="shared" si="2"/>
        <v>0</v>
      </c>
      <c r="I27" s="10">
        <f t="shared" si="2"/>
        <v>0</v>
      </c>
      <c r="J27" s="10">
        <f t="shared" si="2"/>
        <v>0</v>
      </c>
      <c r="K27" s="10">
        <f t="shared" si="2"/>
        <v>0</v>
      </c>
      <c r="L27" s="10">
        <f t="shared" si="2"/>
        <v>0</v>
      </c>
      <c r="M27" s="10">
        <f t="shared" si="2"/>
        <v>0</v>
      </c>
      <c r="N27" s="42"/>
      <c r="O27" s="42"/>
      <c r="P27" s="8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45">
      <c r="A28" s="6">
        <v>1.1</v>
      </c>
      <c r="B28" s="9" t="s">
        <v>6</v>
      </c>
      <c r="C28" s="9"/>
      <c r="D28" s="10">
        <f>SUM(D29:D32)</f>
        <v>0</v>
      </c>
      <c r="E28" s="10">
        <f aca="true" t="shared" si="3" ref="E28:M28">SUM(E29:E32)</f>
        <v>0</v>
      </c>
      <c r="F28" s="10">
        <f t="shared" si="3"/>
        <v>0</v>
      </c>
      <c r="G28" s="10">
        <f t="shared" si="3"/>
        <v>0</v>
      </c>
      <c r="H28" s="10">
        <f t="shared" si="3"/>
        <v>0</v>
      </c>
      <c r="I28" s="10">
        <f t="shared" si="3"/>
        <v>0</v>
      </c>
      <c r="J28" s="10">
        <f t="shared" si="3"/>
        <v>0</v>
      </c>
      <c r="K28" s="10">
        <f t="shared" si="3"/>
        <v>0</v>
      </c>
      <c r="L28" s="10">
        <f t="shared" si="3"/>
        <v>0</v>
      </c>
      <c r="M28" s="10">
        <f t="shared" si="3"/>
        <v>0</v>
      </c>
      <c r="N28" s="42"/>
      <c r="O28" s="42"/>
      <c r="P28" s="8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5">
      <c r="A29" s="6"/>
      <c r="B29" s="9" t="s">
        <v>2</v>
      </c>
      <c r="C29" s="9"/>
      <c r="D29" s="10">
        <f aca="true" t="shared" si="4" ref="D29:M32">SUM(D49+D76+D116+D152+D187+D222)</f>
        <v>0</v>
      </c>
      <c r="E29" s="10">
        <f t="shared" si="4"/>
        <v>0</v>
      </c>
      <c r="F29" s="10">
        <f t="shared" si="4"/>
        <v>0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  <c r="K29" s="10">
        <f t="shared" si="4"/>
        <v>0</v>
      </c>
      <c r="L29" s="10">
        <f t="shared" si="4"/>
        <v>0</v>
      </c>
      <c r="M29" s="10">
        <f t="shared" si="4"/>
        <v>0</v>
      </c>
      <c r="N29" s="42"/>
      <c r="O29" s="42"/>
      <c r="P29" s="8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">
      <c r="A30" s="6"/>
      <c r="B30" s="9" t="s">
        <v>3</v>
      </c>
      <c r="C30" s="9"/>
      <c r="D30" s="10">
        <f t="shared" si="4"/>
        <v>0</v>
      </c>
      <c r="E30" s="10">
        <f t="shared" si="4"/>
        <v>0</v>
      </c>
      <c r="F30" s="10">
        <f t="shared" si="4"/>
        <v>0</v>
      </c>
      <c r="G30" s="10">
        <f t="shared" si="4"/>
        <v>0</v>
      </c>
      <c r="H30" s="10">
        <f t="shared" si="4"/>
        <v>0</v>
      </c>
      <c r="I30" s="10">
        <f t="shared" si="4"/>
        <v>0</v>
      </c>
      <c r="J30" s="10">
        <f t="shared" si="4"/>
        <v>0</v>
      </c>
      <c r="K30" s="10">
        <f t="shared" si="4"/>
        <v>0</v>
      </c>
      <c r="L30" s="10">
        <f t="shared" si="4"/>
        <v>0</v>
      </c>
      <c r="M30" s="10">
        <f t="shared" si="4"/>
        <v>0</v>
      </c>
      <c r="N30" s="42"/>
      <c r="O30" s="42"/>
      <c r="P30" s="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">
      <c r="A31" s="6"/>
      <c r="B31" s="9" t="s">
        <v>4</v>
      </c>
      <c r="C31" s="9"/>
      <c r="D31" s="10">
        <f t="shared" si="4"/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0">
        <f t="shared" si="4"/>
        <v>0</v>
      </c>
      <c r="M31" s="10">
        <f t="shared" si="4"/>
        <v>0</v>
      </c>
      <c r="N31" s="42"/>
      <c r="O31" s="42"/>
      <c r="P31" s="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5">
      <c r="A32" s="6"/>
      <c r="B32" s="9" t="s">
        <v>5</v>
      </c>
      <c r="C32" s="9"/>
      <c r="D32" s="10">
        <f t="shared" si="4"/>
        <v>0</v>
      </c>
      <c r="E32" s="10">
        <f t="shared" si="4"/>
        <v>0</v>
      </c>
      <c r="F32" s="10">
        <f t="shared" si="4"/>
        <v>0</v>
      </c>
      <c r="G32" s="10">
        <f t="shared" si="4"/>
        <v>0</v>
      </c>
      <c r="H32" s="10">
        <f t="shared" si="4"/>
        <v>0</v>
      </c>
      <c r="I32" s="10">
        <f t="shared" si="4"/>
        <v>0</v>
      </c>
      <c r="J32" s="10">
        <f t="shared" si="4"/>
        <v>0</v>
      </c>
      <c r="K32" s="10">
        <f t="shared" si="4"/>
        <v>0</v>
      </c>
      <c r="L32" s="10">
        <f t="shared" si="4"/>
        <v>0</v>
      </c>
      <c r="M32" s="10">
        <f t="shared" si="4"/>
        <v>0</v>
      </c>
      <c r="N32" s="42"/>
      <c r="O32" s="42"/>
      <c r="P32" s="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60">
      <c r="A33" s="6">
        <v>1.2</v>
      </c>
      <c r="B33" s="9" t="s">
        <v>7</v>
      </c>
      <c r="C33" s="9"/>
      <c r="D33" s="10">
        <f>SUM(D34:D37)</f>
        <v>0</v>
      </c>
      <c r="E33" s="10">
        <f aca="true" t="shared" si="5" ref="E33:M33">SUM(E34:E37)</f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0">
        <f t="shared" si="5"/>
        <v>0</v>
      </c>
      <c r="M33" s="10">
        <f t="shared" si="5"/>
        <v>0</v>
      </c>
      <c r="N33" s="42"/>
      <c r="O33" s="42"/>
      <c r="P33" s="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5">
      <c r="A34" s="6"/>
      <c r="B34" s="9" t="s">
        <v>2</v>
      </c>
      <c r="C34" s="9"/>
      <c r="D34" s="10">
        <f aca="true" t="shared" si="6" ref="D34:I34">SUM(D54+D81+D121+D157+D192+D227)</f>
        <v>0</v>
      </c>
      <c r="E34" s="10">
        <f t="shared" si="6"/>
        <v>0</v>
      </c>
      <c r="F34" s="10">
        <f t="shared" si="6"/>
        <v>0</v>
      </c>
      <c r="G34" s="10">
        <f t="shared" si="6"/>
        <v>0</v>
      </c>
      <c r="H34" s="10">
        <f t="shared" si="6"/>
        <v>0</v>
      </c>
      <c r="I34" s="10">
        <f t="shared" si="6"/>
        <v>0</v>
      </c>
      <c r="J34" s="10">
        <v>0</v>
      </c>
      <c r="K34" s="10">
        <v>0</v>
      </c>
      <c r="L34" s="10">
        <v>0</v>
      </c>
      <c r="M34" s="10">
        <v>0</v>
      </c>
      <c r="N34" s="42"/>
      <c r="O34" s="42"/>
      <c r="P34" s="8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">
      <c r="A35" s="6"/>
      <c r="B35" s="9" t="s">
        <v>3</v>
      </c>
      <c r="C35" s="9"/>
      <c r="D35" s="10">
        <f>SUM(D55+D82+D122+D158+D193+D228)</f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42"/>
      <c r="O35" s="42"/>
      <c r="P35" s="8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">
      <c r="A36" s="6"/>
      <c r="B36" s="9" t="s">
        <v>4</v>
      </c>
      <c r="C36" s="9"/>
      <c r="D36" s="10">
        <f>SUM(D56+D83+D123+D159+D194+D229)</f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42"/>
      <c r="O36" s="42"/>
      <c r="P36" s="8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">
      <c r="A37" s="6"/>
      <c r="B37" s="9" t="s">
        <v>5</v>
      </c>
      <c r="C37" s="9"/>
      <c r="D37" s="10">
        <f>SUM(D57+D84+D124+D160+D195+D230)</f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42"/>
      <c r="O37" s="42"/>
      <c r="P37" s="8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30">
      <c r="A38" s="6" t="s">
        <v>8</v>
      </c>
      <c r="B38" s="9" t="s">
        <v>9</v>
      </c>
      <c r="C38" s="9"/>
      <c r="D38" s="10">
        <f>E38+F38+G38+H38+I38+J38+K38+L38+M38</f>
        <v>56747.49999999999</v>
      </c>
      <c r="E38" s="10">
        <f aca="true" t="shared" si="7" ref="E38:M38">SUM(E39:E42)</f>
        <v>7439.7</v>
      </c>
      <c r="F38" s="10">
        <f t="shared" si="7"/>
        <v>6258.7</v>
      </c>
      <c r="G38" s="10">
        <f t="shared" si="7"/>
        <v>6181.1</v>
      </c>
      <c r="H38" s="10">
        <v>7058</v>
      </c>
      <c r="I38" s="10">
        <f t="shared" si="7"/>
        <v>7316.6</v>
      </c>
      <c r="J38" s="10">
        <f t="shared" si="7"/>
        <v>5873.5</v>
      </c>
      <c r="K38" s="10">
        <f t="shared" si="7"/>
        <v>6068.7</v>
      </c>
      <c r="L38" s="10">
        <f t="shared" si="7"/>
        <v>5275.6</v>
      </c>
      <c r="M38" s="10">
        <f t="shared" si="7"/>
        <v>5275.6</v>
      </c>
      <c r="N38" s="42"/>
      <c r="O38" s="42"/>
      <c r="P38" s="8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>
      <c r="A39" s="6"/>
      <c r="B39" s="9" t="s">
        <v>2</v>
      </c>
      <c r="C39" s="9"/>
      <c r="D39" s="10">
        <f>SUM(E39:M39)</f>
        <v>0</v>
      </c>
      <c r="E39" s="10">
        <f aca="true" t="shared" si="8" ref="E39:M42">SUM(E59+E86+E126+E162+E197+E232)</f>
        <v>0</v>
      </c>
      <c r="F39" s="10">
        <f t="shared" si="8"/>
        <v>0</v>
      </c>
      <c r="G39" s="10">
        <f t="shared" si="8"/>
        <v>0</v>
      </c>
      <c r="H39" s="10">
        <f t="shared" si="8"/>
        <v>0</v>
      </c>
      <c r="I39" s="10">
        <f t="shared" si="8"/>
        <v>0</v>
      </c>
      <c r="J39" s="10">
        <f t="shared" si="8"/>
        <v>0</v>
      </c>
      <c r="K39" s="10">
        <f t="shared" si="8"/>
        <v>0</v>
      </c>
      <c r="L39" s="10">
        <f t="shared" si="8"/>
        <v>0</v>
      </c>
      <c r="M39" s="10">
        <f t="shared" si="8"/>
        <v>0</v>
      </c>
      <c r="N39" s="42"/>
      <c r="O39" s="42"/>
      <c r="P39" s="8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">
      <c r="A40" s="6"/>
      <c r="B40" s="9" t="s">
        <v>3</v>
      </c>
      <c r="C40" s="9"/>
      <c r="D40" s="10">
        <f>SUM(E40:M40)</f>
        <v>0</v>
      </c>
      <c r="E40" s="10">
        <f t="shared" si="8"/>
        <v>0</v>
      </c>
      <c r="F40" s="10">
        <f t="shared" si="8"/>
        <v>0</v>
      </c>
      <c r="G40" s="10">
        <f t="shared" si="8"/>
        <v>0</v>
      </c>
      <c r="H40" s="10">
        <f t="shared" si="8"/>
        <v>0</v>
      </c>
      <c r="I40" s="10">
        <f t="shared" si="8"/>
        <v>0</v>
      </c>
      <c r="J40" s="10">
        <f t="shared" si="8"/>
        <v>0</v>
      </c>
      <c r="K40" s="10">
        <f t="shared" si="8"/>
        <v>0</v>
      </c>
      <c r="L40" s="10">
        <f t="shared" si="8"/>
        <v>0</v>
      </c>
      <c r="M40" s="10">
        <v>0</v>
      </c>
      <c r="N40" s="42"/>
      <c r="O40" s="42"/>
      <c r="P40" s="8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">
      <c r="A41" s="6"/>
      <c r="B41" s="9" t="s">
        <v>4</v>
      </c>
      <c r="C41" s="9"/>
      <c r="D41" s="10">
        <f>SUM(E41:M41)</f>
        <v>56747.49999999999</v>
      </c>
      <c r="E41" s="10">
        <f t="shared" si="8"/>
        <v>7439.7</v>
      </c>
      <c r="F41" s="10">
        <f t="shared" si="8"/>
        <v>6258.7</v>
      </c>
      <c r="G41" s="10">
        <v>6181.1</v>
      </c>
      <c r="H41" s="10">
        <v>7058</v>
      </c>
      <c r="I41" s="10">
        <v>7316.6</v>
      </c>
      <c r="J41" s="10">
        <v>5873.5</v>
      </c>
      <c r="K41" s="10">
        <v>6068.7</v>
      </c>
      <c r="L41" s="10">
        <v>5275.6</v>
      </c>
      <c r="M41" s="10">
        <v>5275.6</v>
      </c>
      <c r="N41" s="42"/>
      <c r="O41" s="42"/>
      <c r="P41" s="8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">
      <c r="A42" s="6"/>
      <c r="B42" s="9" t="s">
        <v>5</v>
      </c>
      <c r="C42" s="9"/>
      <c r="D42" s="10">
        <f>SUM(E42:M42)</f>
        <v>0</v>
      </c>
      <c r="E42" s="10">
        <f t="shared" si="8"/>
        <v>0</v>
      </c>
      <c r="F42" s="10">
        <f t="shared" si="8"/>
        <v>0</v>
      </c>
      <c r="G42" s="10">
        <f t="shared" si="8"/>
        <v>0</v>
      </c>
      <c r="H42" s="10">
        <f t="shared" si="8"/>
        <v>0</v>
      </c>
      <c r="I42" s="10">
        <f t="shared" si="8"/>
        <v>0</v>
      </c>
      <c r="J42" s="10">
        <f t="shared" si="8"/>
        <v>0</v>
      </c>
      <c r="K42" s="10">
        <f t="shared" si="8"/>
        <v>0</v>
      </c>
      <c r="L42" s="10">
        <f t="shared" si="8"/>
        <v>0</v>
      </c>
      <c r="M42" s="10">
        <f t="shared" si="8"/>
        <v>0</v>
      </c>
      <c r="N42" s="42"/>
      <c r="O42" s="42"/>
      <c r="P42" s="8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72">
      <c r="A43" s="11">
        <v>2</v>
      </c>
      <c r="B43" s="12" t="s">
        <v>102</v>
      </c>
      <c r="C43" s="13"/>
      <c r="D43" s="14">
        <f>SUM(D44:D47)</f>
        <v>1039</v>
      </c>
      <c r="E43" s="14">
        <f aca="true" t="shared" si="9" ref="E43:M43">SUM(E44:E47)</f>
        <v>83</v>
      </c>
      <c r="F43" s="14">
        <f t="shared" si="9"/>
        <v>90</v>
      </c>
      <c r="G43" s="14">
        <f t="shared" si="9"/>
        <v>276.2</v>
      </c>
      <c r="H43" s="14">
        <v>98.3</v>
      </c>
      <c r="I43" s="14">
        <v>98.3</v>
      </c>
      <c r="J43" s="14">
        <f t="shared" si="9"/>
        <v>98.3</v>
      </c>
      <c r="K43" s="14">
        <f t="shared" si="9"/>
        <v>98.3</v>
      </c>
      <c r="L43" s="14">
        <f t="shared" si="9"/>
        <v>98.3</v>
      </c>
      <c r="M43" s="14">
        <f t="shared" si="9"/>
        <v>98.3</v>
      </c>
      <c r="N43" s="45"/>
      <c r="O43" s="45"/>
      <c r="P43" s="8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>
      <c r="A44" s="6"/>
      <c r="B44" s="9" t="s">
        <v>2</v>
      </c>
      <c r="C44" s="9"/>
      <c r="D44" s="10">
        <f>SUM(D49+D54+D59)</f>
        <v>0</v>
      </c>
      <c r="E44" s="10">
        <f aca="true" t="shared" si="10" ref="E44:M44">SUM(E49+E54+E59)</f>
        <v>0</v>
      </c>
      <c r="F44" s="10">
        <f t="shared" si="10"/>
        <v>0</v>
      </c>
      <c r="G44" s="10">
        <f t="shared" si="10"/>
        <v>0</v>
      </c>
      <c r="H44" s="10">
        <f t="shared" si="10"/>
        <v>0</v>
      </c>
      <c r="I44" s="10">
        <f t="shared" si="10"/>
        <v>0</v>
      </c>
      <c r="J44" s="10">
        <f t="shared" si="10"/>
        <v>0</v>
      </c>
      <c r="K44" s="10">
        <f t="shared" si="10"/>
        <v>0</v>
      </c>
      <c r="L44" s="10">
        <f t="shared" si="10"/>
        <v>0</v>
      </c>
      <c r="M44" s="10">
        <f t="shared" si="10"/>
        <v>0</v>
      </c>
      <c r="N44" s="42"/>
      <c r="O44" s="42"/>
      <c r="P44" s="8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">
      <c r="A45" s="6"/>
      <c r="B45" s="9" t="s">
        <v>3</v>
      </c>
      <c r="C45" s="9"/>
      <c r="D45" s="10">
        <f aca="true" t="shared" si="11" ref="D45:M47">SUM(D50+D55+D60)</f>
        <v>0</v>
      </c>
      <c r="E45" s="10">
        <f t="shared" si="11"/>
        <v>0</v>
      </c>
      <c r="F45" s="10">
        <f t="shared" si="11"/>
        <v>0</v>
      </c>
      <c r="G45" s="10">
        <f t="shared" si="11"/>
        <v>0</v>
      </c>
      <c r="H45" s="10">
        <f t="shared" si="11"/>
        <v>0</v>
      </c>
      <c r="I45" s="10">
        <f t="shared" si="11"/>
        <v>0</v>
      </c>
      <c r="J45" s="10">
        <f t="shared" si="11"/>
        <v>0</v>
      </c>
      <c r="K45" s="10">
        <f t="shared" si="11"/>
        <v>0</v>
      </c>
      <c r="L45" s="10">
        <f t="shared" si="11"/>
        <v>0</v>
      </c>
      <c r="M45" s="10">
        <f t="shared" si="11"/>
        <v>0</v>
      </c>
      <c r="N45" s="42"/>
      <c r="O45" s="42"/>
      <c r="P45" s="8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">
      <c r="A46" s="6"/>
      <c r="B46" s="9" t="s">
        <v>4</v>
      </c>
      <c r="C46" s="9"/>
      <c r="D46" s="10">
        <f t="shared" si="11"/>
        <v>1039</v>
      </c>
      <c r="E46" s="10">
        <f t="shared" si="11"/>
        <v>83</v>
      </c>
      <c r="F46" s="10">
        <f t="shared" si="11"/>
        <v>90</v>
      </c>
      <c r="G46" s="10">
        <f t="shared" si="11"/>
        <v>276.2</v>
      </c>
      <c r="H46" s="10">
        <f t="shared" si="11"/>
        <v>98.3</v>
      </c>
      <c r="I46" s="10">
        <f t="shared" si="11"/>
        <v>98.3</v>
      </c>
      <c r="J46" s="10">
        <v>98.3</v>
      </c>
      <c r="K46" s="10">
        <v>98.3</v>
      </c>
      <c r="L46" s="10">
        <f t="shared" si="11"/>
        <v>98.3</v>
      </c>
      <c r="M46" s="10">
        <f t="shared" si="11"/>
        <v>98.3</v>
      </c>
      <c r="N46" s="42"/>
      <c r="O46" s="42"/>
      <c r="P46" s="8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">
      <c r="A47" s="6"/>
      <c r="B47" s="9" t="s">
        <v>5</v>
      </c>
      <c r="C47" s="9"/>
      <c r="D47" s="10">
        <f t="shared" si="11"/>
        <v>0</v>
      </c>
      <c r="E47" s="10">
        <f t="shared" si="11"/>
        <v>0</v>
      </c>
      <c r="F47" s="10">
        <f t="shared" si="11"/>
        <v>0</v>
      </c>
      <c r="G47" s="10">
        <f t="shared" si="11"/>
        <v>0</v>
      </c>
      <c r="H47" s="10">
        <f t="shared" si="11"/>
        <v>0</v>
      </c>
      <c r="I47" s="10">
        <f t="shared" si="11"/>
        <v>0</v>
      </c>
      <c r="J47" s="10">
        <f t="shared" si="11"/>
        <v>0</v>
      </c>
      <c r="K47" s="10">
        <f t="shared" si="11"/>
        <v>0</v>
      </c>
      <c r="L47" s="10">
        <f t="shared" si="11"/>
        <v>0</v>
      </c>
      <c r="M47" s="10">
        <f t="shared" si="11"/>
        <v>0</v>
      </c>
      <c r="N47" s="42"/>
      <c r="O47" s="42"/>
      <c r="P47" s="8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45">
      <c r="A48" s="6" t="s">
        <v>10</v>
      </c>
      <c r="B48" s="9" t="s">
        <v>6</v>
      </c>
      <c r="C48" s="9"/>
      <c r="D48" s="10">
        <f>SUM(D49:D52)</f>
        <v>0</v>
      </c>
      <c r="E48" s="10">
        <f aca="true" t="shared" si="12" ref="E48:M48">SUM(E49:E52)</f>
        <v>0</v>
      </c>
      <c r="F48" s="10">
        <f t="shared" si="12"/>
        <v>0</v>
      </c>
      <c r="G48" s="10">
        <f t="shared" si="12"/>
        <v>0</v>
      </c>
      <c r="H48" s="10">
        <f t="shared" si="12"/>
        <v>0</v>
      </c>
      <c r="I48" s="10">
        <f t="shared" si="12"/>
        <v>0</v>
      </c>
      <c r="J48" s="10">
        <f t="shared" si="12"/>
        <v>0</v>
      </c>
      <c r="K48" s="10">
        <v>0</v>
      </c>
      <c r="L48" s="10">
        <v>0</v>
      </c>
      <c r="M48" s="10">
        <f t="shared" si="12"/>
        <v>0</v>
      </c>
      <c r="N48" s="42"/>
      <c r="O48" s="42"/>
      <c r="P48" s="8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">
      <c r="A49" s="6"/>
      <c r="B49" s="9" t="s">
        <v>2</v>
      </c>
      <c r="C49" s="9"/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42"/>
      <c r="O49" s="42"/>
      <c r="P49" s="8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">
      <c r="A50" s="6"/>
      <c r="B50" s="9" t="s">
        <v>3</v>
      </c>
      <c r="C50" s="9"/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42"/>
      <c r="O50" s="42"/>
      <c r="P50" s="8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">
      <c r="A51" s="6"/>
      <c r="B51" s="9" t="s">
        <v>4</v>
      </c>
      <c r="C51" s="9"/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42"/>
      <c r="O51" s="42"/>
      <c r="P51" s="8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>
      <c r="A52" s="6"/>
      <c r="B52" s="9" t="s">
        <v>5</v>
      </c>
      <c r="C52" s="9"/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42"/>
      <c r="O52" s="42"/>
      <c r="P52" s="8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60">
      <c r="A53" s="6" t="s">
        <v>11</v>
      </c>
      <c r="B53" s="9" t="s">
        <v>12</v>
      </c>
      <c r="C53" s="9"/>
      <c r="D53" s="10">
        <f>SUM(D54:D57)</f>
        <v>0</v>
      </c>
      <c r="E53" s="10">
        <f aca="true" t="shared" si="13" ref="E53:M53">SUM(E54:E57)</f>
        <v>0</v>
      </c>
      <c r="F53" s="10">
        <f t="shared" si="13"/>
        <v>0</v>
      </c>
      <c r="G53" s="10">
        <f t="shared" si="13"/>
        <v>0</v>
      </c>
      <c r="H53" s="10">
        <f t="shared" si="13"/>
        <v>0</v>
      </c>
      <c r="I53" s="10">
        <f t="shared" si="13"/>
        <v>0</v>
      </c>
      <c r="J53" s="10">
        <f t="shared" si="13"/>
        <v>0</v>
      </c>
      <c r="K53" s="10">
        <f t="shared" si="13"/>
        <v>0</v>
      </c>
      <c r="L53" s="10">
        <f t="shared" si="13"/>
        <v>0</v>
      </c>
      <c r="M53" s="10">
        <f t="shared" si="13"/>
        <v>0</v>
      </c>
      <c r="N53" s="42"/>
      <c r="O53" s="42"/>
      <c r="P53" s="8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">
      <c r="A54" s="6"/>
      <c r="B54" s="9" t="s">
        <v>2</v>
      </c>
      <c r="C54" s="9"/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/>
      <c r="N54" s="42"/>
      <c r="O54" s="42"/>
      <c r="P54" s="8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>
      <c r="A55" s="6"/>
      <c r="B55" s="9" t="s">
        <v>3</v>
      </c>
      <c r="C55" s="9"/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42"/>
      <c r="O55" s="42"/>
      <c r="P55" s="8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">
      <c r="A56" s="6"/>
      <c r="B56" s="9" t="s">
        <v>4</v>
      </c>
      <c r="C56" s="9"/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/>
      <c r="N56" s="42"/>
      <c r="O56" s="42"/>
      <c r="P56" s="8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>
      <c r="A57" s="6"/>
      <c r="B57" s="9" t="s">
        <v>5</v>
      </c>
      <c r="C57" s="9"/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42"/>
      <c r="O57" s="42"/>
      <c r="P57" s="8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30">
      <c r="A58" s="6" t="s">
        <v>13</v>
      </c>
      <c r="B58" s="9" t="s">
        <v>14</v>
      </c>
      <c r="C58" s="9"/>
      <c r="D58" s="10">
        <f>SUM(D59:D62)</f>
        <v>1039</v>
      </c>
      <c r="E58" s="10">
        <f aca="true" t="shared" si="14" ref="E58:M58">SUM(E59:E62)</f>
        <v>83</v>
      </c>
      <c r="F58" s="10">
        <f t="shared" si="14"/>
        <v>90</v>
      </c>
      <c r="G58" s="10">
        <f t="shared" si="14"/>
        <v>276.2</v>
      </c>
      <c r="H58" s="10">
        <f t="shared" si="14"/>
        <v>98.3</v>
      </c>
      <c r="I58" s="10">
        <f t="shared" si="14"/>
        <v>98.3</v>
      </c>
      <c r="J58" s="10">
        <f t="shared" si="14"/>
        <v>98.3</v>
      </c>
      <c r="K58" s="10">
        <v>98.3</v>
      </c>
      <c r="L58" s="10">
        <f t="shared" si="14"/>
        <v>98.3</v>
      </c>
      <c r="M58" s="10">
        <f t="shared" si="14"/>
        <v>98.3</v>
      </c>
      <c r="N58" s="42"/>
      <c r="O58" s="42"/>
      <c r="P58" s="8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>
      <c r="A59" s="6"/>
      <c r="B59" s="9" t="s">
        <v>2</v>
      </c>
      <c r="C59" s="9"/>
      <c r="D59" s="10">
        <f>SUM(D66)</f>
        <v>0</v>
      </c>
      <c r="E59" s="10">
        <f aca="true" t="shared" si="15" ref="E59:M59">SUM(E66)</f>
        <v>0</v>
      </c>
      <c r="F59" s="10">
        <f t="shared" si="15"/>
        <v>0</v>
      </c>
      <c r="G59" s="10">
        <f t="shared" si="15"/>
        <v>0</v>
      </c>
      <c r="H59" s="10">
        <f t="shared" si="15"/>
        <v>0</v>
      </c>
      <c r="I59" s="10">
        <f t="shared" si="15"/>
        <v>0</v>
      </c>
      <c r="J59" s="10">
        <f t="shared" si="15"/>
        <v>0</v>
      </c>
      <c r="K59" s="10">
        <f t="shared" si="15"/>
        <v>0</v>
      </c>
      <c r="L59" s="10">
        <f t="shared" si="15"/>
        <v>0</v>
      </c>
      <c r="M59" s="10">
        <f t="shared" si="15"/>
        <v>0</v>
      </c>
      <c r="N59" s="42"/>
      <c r="O59" s="42"/>
      <c r="P59" s="8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">
      <c r="A60" s="6"/>
      <c r="B60" s="9" t="s">
        <v>3</v>
      </c>
      <c r="C60" s="9"/>
      <c r="D60" s="10">
        <f aca="true" t="shared" si="16" ref="D60:M62">SUM(D67)</f>
        <v>0</v>
      </c>
      <c r="E60" s="10">
        <f t="shared" si="16"/>
        <v>0</v>
      </c>
      <c r="F60" s="10">
        <f t="shared" si="16"/>
        <v>0</v>
      </c>
      <c r="G60" s="10">
        <f t="shared" si="16"/>
        <v>0</v>
      </c>
      <c r="H60" s="10">
        <f t="shared" si="16"/>
        <v>0</v>
      </c>
      <c r="I60" s="10">
        <f t="shared" si="16"/>
        <v>0</v>
      </c>
      <c r="J60" s="10">
        <f t="shared" si="16"/>
        <v>0</v>
      </c>
      <c r="K60" s="10">
        <f t="shared" si="16"/>
        <v>0</v>
      </c>
      <c r="L60" s="10">
        <f t="shared" si="16"/>
        <v>0</v>
      </c>
      <c r="M60" s="10">
        <f t="shared" si="16"/>
        <v>0</v>
      </c>
      <c r="N60" s="42"/>
      <c r="O60" s="42"/>
      <c r="P60" s="8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">
      <c r="A61" s="6"/>
      <c r="B61" s="9" t="s">
        <v>4</v>
      </c>
      <c r="C61" s="9"/>
      <c r="D61" s="10">
        <v>1039</v>
      </c>
      <c r="E61" s="10">
        <f t="shared" si="16"/>
        <v>83</v>
      </c>
      <c r="F61" s="10">
        <f t="shared" si="16"/>
        <v>90</v>
      </c>
      <c r="G61" s="10">
        <v>276.2</v>
      </c>
      <c r="H61" s="10">
        <v>98.3</v>
      </c>
      <c r="I61" s="10">
        <v>98.3</v>
      </c>
      <c r="J61" s="10">
        <v>98.3</v>
      </c>
      <c r="K61" s="10">
        <f t="shared" si="16"/>
        <v>98.3</v>
      </c>
      <c r="L61" s="10">
        <f t="shared" si="16"/>
        <v>98.3</v>
      </c>
      <c r="M61" s="10">
        <f t="shared" si="16"/>
        <v>98.3</v>
      </c>
      <c r="N61" s="42"/>
      <c r="O61" s="42"/>
      <c r="P61" s="8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">
      <c r="A62" s="6"/>
      <c r="B62" s="9" t="s">
        <v>5</v>
      </c>
      <c r="C62" s="9"/>
      <c r="D62" s="10">
        <f t="shared" si="16"/>
        <v>0</v>
      </c>
      <c r="E62" s="10">
        <f t="shared" si="16"/>
        <v>0</v>
      </c>
      <c r="F62" s="10">
        <f t="shared" si="16"/>
        <v>0</v>
      </c>
      <c r="G62" s="10">
        <f t="shared" si="16"/>
        <v>0</v>
      </c>
      <c r="H62" s="10">
        <f t="shared" si="16"/>
        <v>0</v>
      </c>
      <c r="I62" s="10">
        <f t="shared" si="16"/>
        <v>0</v>
      </c>
      <c r="J62" s="10">
        <f t="shared" si="16"/>
        <v>0</v>
      </c>
      <c r="K62" s="10">
        <f t="shared" si="16"/>
        <v>0</v>
      </c>
      <c r="L62" s="10">
        <f t="shared" si="16"/>
        <v>0</v>
      </c>
      <c r="M62" s="10">
        <f t="shared" si="16"/>
        <v>0</v>
      </c>
      <c r="N62" s="42"/>
      <c r="O62" s="42"/>
      <c r="P62" s="8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>
      <c r="A63" s="6"/>
      <c r="B63" s="46" t="s">
        <v>103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8"/>
      <c r="P63" s="8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>
      <c r="A64" s="15"/>
      <c r="B64" s="49" t="s">
        <v>72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  <c r="P64" s="8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45">
      <c r="A65" s="6" t="s">
        <v>15</v>
      </c>
      <c r="B65" s="16" t="s">
        <v>66</v>
      </c>
      <c r="C65" s="6" t="s">
        <v>16</v>
      </c>
      <c r="D65" s="10">
        <f>SUM(D66:D69)</f>
        <v>1039</v>
      </c>
      <c r="E65" s="10">
        <f>SUM(E66:E69)</f>
        <v>83</v>
      </c>
      <c r="F65" s="10">
        <f>SUM(F66:F69)</f>
        <v>90</v>
      </c>
      <c r="G65" s="10">
        <f aca="true" t="shared" si="17" ref="G65:M65">G68</f>
        <v>276.2</v>
      </c>
      <c r="H65" s="10">
        <f t="shared" si="17"/>
        <v>98.3</v>
      </c>
      <c r="I65" s="10">
        <f t="shared" si="17"/>
        <v>98.3</v>
      </c>
      <c r="J65" s="10">
        <f t="shared" si="17"/>
        <v>98.3</v>
      </c>
      <c r="K65" s="10">
        <f t="shared" si="17"/>
        <v>98.3</v>
      </c>
      <c r="L65" s="10">
        <f t="shared" si="17"/>
        <v>98.3</v>
      </c>
      <c r="M65" s="10">
        <f t="shared" si="17"/>
        <v>98.3</v>
      </c>
      <c r="N65" s="43" t="s">
        <v>75</v>
      </c>
      <c r="O65" s="44"/>
      <c r="P65" s="8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>
      <c r="A66" s="6"/>
      <c r="B66" s="9" t="s">
        <v>2</v>
      </c>
      <c r="C66" s="9"/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42"/>
      <c r="O66" s="42"/>
      <c r="P66" s="8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">
      <c r="A67" s="6"/>
      <c r="B67" s="9" t="s">
        <v>3</v>
      </c>
      <c r="C67" s="9"/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42"/>
      <c r="O67" s="42"/>
      <c r="P67" s="8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.75">
      <c r="A68" s="6"/>
      <c r="B68" s="9" t="s">
        <v>4</v>
      </c>
      <c r="C68" s="9"/>
      <c r="D68" s="17">
        <v>1039</v>
      </c>
      <c r="E68" s="10">
        <v>83</v>
      </c>
      <c r="F68" s="10">
        <v>90</v>
      </c>
      <c r="G68" s="10">
        <v>276.2</v>
      </c>
      <c r="H68" s="10">
        <v>98.3</v>
      </c>
      <c r="I68" s="10">
        <v>98.3</v>
      </c>
      <c r="J68" s="18">
        <v>98.3</v>
      </c>
      <c r="K68" s="18">
        <v>98.3</v>
      </c>
      <c r="L68" s="18">
        <v>98.3</v>
      </c>
      <c r="M68" s="18">
        <v>98.3</v>
      </c>
      <c r="N68" s="52"/>
      <c r="O68" s="53"/>
      <c r="P68" s="8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">
      <c r="A69" s="6"/>
      <c r="B69" s="9" t="s">
        <v>5</v>
      </c>
      <c r="C69" s="9"/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42"/>
      <c r="O69" s="42"/>
      <c r="P69" s="8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40.25" customHeight="1">
      <c r="A70" s="11">
        <v>3</v>
      </c>
      <c r="B70" s="19" t="s">
        <v>104</v>
      </c>
      <c r="C70" s="13"/>
      <c r="D70" s="14">
        <f>SUM(E70:M70)</f>
        <v>54811.712999999996</v>
      </c>
      <c r="E70" s="14">
        <f aca="true" t="shared" si="18" ref="E70:M70">SUM(E71:E74)</f>
        <v>6804.8</v>
      </c>
      <c r="F70" s="14">
        <f t="shared" si="18"/>
        <v>6112.4</v>
      </c>
      <c r="G70" s="14">
        <v>5830.8</v>
      </c>
      <c r="H70" s="14">
        <v>6933.445</v>
      </c>
      <c r="I70" s="14">
        <v>7173.068</v>
      </c>
      <c r="J70" s="14">
        <v>5730</v>
      </c>
      <c r="K70" s="14">
        <f t="shared" si="18"/>
        <v>5925.2</v>
      </c>
      <c r="L70" s="14">
        <f t="shared" si="18"/>
        <v>5151</v>
      </c>
      <c r="M70" s="14">
        <f t="shared" si="18"/>
        <v>5151</v>
      </c>
      <c r="N70" s="45"/>
      <c r="O70" s="45"/>
      <c r="P70" s="8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">
      <c r="A71" s="6"/>
      <c r="B71" s="9" t="s">
        <v>2</v>
      </c>
      <c r="C71" s="9"/>
      <c r="D71" s="10">
        <f>SUM(D76+D81+D86)</f>
        <v>0</v>
      </c>
      <c r="E71" s="10">
        <f aca="true" t="shared" si="19" ref="E71:L71">SUM(E76+E81+E86)</f>
        <v>0</v>
      </c>
      <c r="F71" s="10">
        <f t="shared" si="19"/>
        <v>0</v>
      </c>
      <c r="G71" s="10">
        <f t="shared" si="19"/>
        <v>0</v>
      </c>
      <c r="H71" s="10">
        <f t="shared" si="19"/>
        <v>0</v>
      </c>
      <c r="I71" s="10">
        <f t="shared" si="19"/>
        <v>0</v>
      </c>
      <c r="J71" s="10">
        <f t="shared" si="19"/>
        <v>0</v>
      </c>
      <c r="K71" s="10">
        <f t="shared" si="19"/>
        <v>0</v>
      </c>
      <c r="L71" s="10">
        <f t="shared" si="19"/>
        <v>0</v>
      </c>
      <c r="M71" s="10">
        <v>0</v>
      </c>
      <c r="N71" s="42"/>
      <c r="O71" s="42"/>
      <c r="P71" s="8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">
      <c r="A72" s="6"/>
      <c r="B72" s="9" t="s">
        <v>3</v>
      </c>
      <c r="C72" s="9"/>
      <c r="D72" s="10">
        <f aca="true" t="shared" si="20" ref="D72:M74">SUM(D77+D82+D87)</f>
        <v>0</v>
      </c>
      <c r="E72" s="10">
        <f t="shared" si="20"/>
        <v>0</v>
      </c>
      <c r="F72" s="10">
        <f t="shared" si="20"/>
        <v>0</v>
      </c>
      <c r="G72" s="10">
        <f t="shared" si="20"/>
        <v>0</v>
      </c>
      <c r="H72" s="10">
        <f t="shared" si="20"/>
        <v>0</v>
      </c>
      <c r="I72" s="10">
        <f t="shared" si="20"/>
        <v>0</v>
      </c>
      <c r="J72" s="10">
        <f t="shared" si="20"/>
        <v>0</v>
      </c>
      <c r="K72" s="10">
        <f t="shared" si="20"/>
        <v>0</v>
      </c>
      <c r="L72" s="10">
        <f t="shared" si="20"/>
        <v>0</v>
      </c>
      <c r="M72" s="10">
        <f t="shared" si="20"/>
        <v>0</v>
      </c>
      <c r="N72" s="42"/>
      <c r="O72" s="42"/>
      <c r="P72" s="8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">
      <c r="A73" s="6"/>
      <c r="B73" s="9" t="s">
        <v>4</v>
      </c>
      <c r="C73" s="9"/>
      <c r="D73" s="14">
        <f>SUM(E73:M73)</f>
        <v>54811.668</v>
      </c>
      <c r="E73" s="10">
        <f t="shared" si="20"/>
        <v>6804.8</v>
      </c>
      <c r="F73" s="10">
        <f t="shared" si="20"/>
        <v>6112.4</v>
      </c>
      <c r="G73" s="10">
        <f t="shared" si="20"/>
        <v>5830.8</v>
      </c>
      <c r="H73" s="10">
        <v>6933.4</v>
      </c>
      <c r="I73" s="14">
        <v>7173.068</v>
      </c>
      <c r="J73" s="10">
        <v>5730</v>
      </c>
      <c r="K73" s="10">
        <f t="shared" si="20"/>
        <v>5925.2</v>
      </c>
      <c r="L73" s="10">
        <v>5151</v>
      </c>
      <c r="M73" s="10">
        <v>5151</v>
      </c>
      <c r="N73" s="42"/>
      <c r="O73" s="42"/>
      <c r="P73" s="8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">
      <c r="A74" s="6"/>
      <c r="B74" s="9" t="s">
        <v>5</v>
      </c>
      <c r="C74" s="9"/>
      <c r="D74" s="10">
        <f t="shared" si="20"/>
        <v>0</v>
      </c>
      <c r="E74" s="10">
        <f t="shared" si="20"/>
        <v>0</v>
      </c>
      <c r="F74" s="10">
        <f t="shared" si="20"/>
        <v>0</v>
      </c>
      <c r="G74" s="10">
        <f t="shared" si="20"/>
        <v>0</v>
      </c>
      <c r="H74" s="10">
        <f t="shared" si="20"/>
        <v>0</v>
      </c>
      <c r="I74" s="10">
        <f t="shared" si="20"/>
        <v>0</v>
      </c>
      <c r="J74" s="10">
        <f t="shared" si="20"/>
        <v>0</v>
      </c>
      <c r="K74" s="10">
        <f t="shared" si="20"/>
        <v>0</v>
      </c>
      <c r="L74" s="10">
        <f t="shared" si="20"/>
        <v>0</v>
      </c>
      <c r="M74" s="10">
        <f t="shared" si="20"/>
        <v>0</v>
      </c>
      <c r="N74" s="42"/>
      <c r="O74" s="42"/>
      <c r="P74" s="8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45">
      <c r="A75" s="6" t="s">
        <v>17</v>
      </c>
      <c r="B75" s="9" t="s">
        <v>6</v>
      </c>
      <c r="C75" s="9"/>
      <c r="D75" s="10">
        <f>SUM(D76:D79)</f>
        <v>0</v>
      </c>
      <c r="E75" s="10">
        <f aca="true" t="shared" si="21" ref="E75:M75">SUM(E76:E79)</f>
        <v>0</v>
      </c>
      <c r="F75" s="10">
        <f t="shared" si="21"/>
        <v>0</v>
      </c>
      <c r="G75" s="10">
        <f t="shared" si="21"/>
        <v>0</v>
      </c>
      <c r="H75" s="10">
        <f t="shared" si="21"/>
        <v>0</v>
      </c>
      <c r="I75" s="10">
        <f t="shared" si="21"/>
        <v>0</v>
      </c>
      <c r="J75" s="10">
        <f t="shared" si="21"/>
        <v>0</v>
      </c>
      <c r="K75" s="10">
        <f t="shared" si="21"/>
        <v>0</v>
      </c>
      <c r="L75" s="10">
        <f t="shared" si="21"/>
        <v>0</v>
      </c>
      <c r="M75" s="10">
        <f t="shared" si="21"/>
        <v>0</v>
      </c>
      <c r="N75" s="42"/>
      <c r="O75" s="42"/>
      <c r="P75" s="8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">
      <c r="A76" s="6"/>
      <c r="B76" s="9" t="s">
        <v>2</v>
      </c>
      <c r="C76" s="9"/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42"/>
      <c r="O76" s="42"/>
      <c r="P76" s="8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">
      <c r="A77" s="6"/>
      <c r="B77" s="9" t="s">
        <v>3</v>
      </c>
      <c r="C77" s="9"/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42"/>
      <c r="O77" s="42"/>
      <c r="P77" s="8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>
      <c r="A78" s="6"/>
      <c r="B78" s="9" t="s">
        <v>4</v>
      </c>
      <c r="C78" s="9"/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42"/>
      <c r="O78" s="42"/>
      <c r="P78" s="8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">
      <c r="A79" s="6"/>
      <c r="B79" s="9" t="s">
        <v>5</v>
      </c>
      <c r="C79" s="9"/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42"/>
      <c r="O79" s="42"/>
      <c r="P79" s="8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60">
      <c r="A80" s="6" t="s">
        <v>18</v>
      </c>
      <c r="B80" s="9" t="s">
        <v>12</v>
      </c>
      <c r="C80" s="9"/>
      <c r="D80" s="10">
        <f>SUM(D81:D84)</f>
        <v>0</v>
      </c>
      <c r="E80" s="10">
        <f aca="true" t="shared" si="22" ref="E80:M80">SUM(E81:E84)</f>
        <v>0</v>
      </c>
      <c r="F80" s="10">
        <f t="shared" si="22"/>
        <v>0</v>
      </c>
      <c r="G80" s="10">
        <f t="shared" si="22"/>
        <v>0</v>
      </c>
      <c r="H80" s="10">
        <f t="shared" si="22"/>
        <v>0</v>
      </c>
      <c r="I80" s="10">
        <f t="shared" si="22"/>
        <v>0</v>
      </c>
      <c r="J80" s="10">
        <f t="shared" si="22"/>
        <v>0</v>
      </c>
      <c r="K80" s="10">
        <f t="shared" si="22"/>
        <v>0</v>
      </c>
      <c r="L80" s="10">
        <f t="shared" si="22"/>
        <v>0</v>
      </c>
      <c r="M80" s="10">
        <f t="shared" si="22"/>
        <v>0</v>
      </c>
      <c r="N80" s="42"/>
      <c r="O80" s="42"/>
      <c r="P80" s="8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">
      <c r="A81" s="6"/>
      <c r="B81" s="9" t="s">
        <v>2</v>
      </c>
      <c r="C81" s="9"/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42"/>
      <c r="O81" s="42"/>
      <c r="P81" s="8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">
      <c r="A82" s="6"/>
      <c r="B82" s="9" t="s">
        <v>3</v>
      </c>
      <c r="C82" s="9"/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42"/>
      <c r="O82" s="42"/>
      <c r="P82" s="8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">
      <c r="A83" s="6"/>
      <c r="B83" s="9" t="s">
        <v>4</v>
      </c>
      <c r="C83" s="9"/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42"/>
      <c r="O83" s="42"/>
      <c r="P83" s="8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5">
      <c r="A84" s="6"/>
      <c r="B84" s="9" t="s">
        <v>5</v>
      </c>
      <c r="C84" s="9"/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42"/>
      <c r="O84" s="42"/>
      <c r="P84" s="8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30">
      <c r="A85" s="6" t="s">
        <v>19</v>
      </c>
      <c r="B85" s="9" t="s">
        <v>20</v>
      </c>
      <c r="C85" s="9"/>
      <c r="D85" s="14">
        <f>SUM(E85:M85)</f>
        <v>54811.712999999996</v>
      </c>
      <c r="E85" s="10">
        <f aca="true" t="shared" si="23" ref="E85:M85">SUM(E86:E89)</f>
        <v>6804.8</v>
      </c>
      <c r="F85" s="10">
        <f t="shared" si="23"/>
        <v>6112.4</v>
      </c>
      <c r="G85" s="10">
        <f t="shared" si="23"/>
        <v>5830.8</v>
      </c>
      <c r="H85" s="10">
        <v>6933.445</v>
      </c>
      <c r="I85" s="14">
        <v>7173.068</v>
      </c>
      <c r="J85" s="10">
        <v>5730</v>
      </c>
      <c r="K85" s="10">
        <f t="shared" si="23"/>
        <v>5925.2</v>
      </c>
      <c r="L85" s="10">
        <f t="shared" si="23"/>
        <v>5151</v>
      </c>
      <c r="M85" s="10">
        <f t="shared" si="23"/>
        <v>5151</v>
      </c>
      <c r="N85" s="42"/>
      <c r="O85" s="42"/>
      <c r="P85" s="8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">
      <c r="A86" s="6"/>
      <c r="B86" s="9" t="s">
        <v>2</v>
      </c>
      <c r="C86" s="9"/>
      <c r="D86" s="10">
        <f>SUM(D93+D99+D105)</f>
        <v>0</v>
      </c>
      <c r="E86" s="10">
        <f aca="true" t="shared" si="24" ref="E86:M86">SUM(E93+E99+E105)</f>
        <v>0</v>
      </c>
      <c r="F86" s="10">
        <f t="shared" si="24"/>
        <v>0</v>
      </c>
      <c r="G86" s="10">
        <f t="shared" si="24"/>
        <v>0</v>
      </c>
      <c r="H86" s="10">
        <f t="shared" si="24"/>
        <v>0</v>
      </c>
      <c r="I86" s="10">
        <f t="shared" si="24"/>
        <v>0</v>
      </c>
      <c r="J86" s="10">
        <f t="shared" si="24"/>
        <v>0</v>
      </c>
      <c r="K86" s="10">
        <f t="shared" si="24"/>
        <v>0</v>
      </c>
      <c r="L86" s="10">
        <f t="shared" si="24"/>
        <v>0</v>
      </c>
      <c r="M86" s="10">
        <f t="shared" si="24"/>
        <v>0</v>
      </c>
      <c r="N86" s="42"/>
      <c r="O86" s="42"/>
      <c r="P86" s="8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">
      <c r="A87" s="6"/>
      <c r="B87" s="9" t="s">
        <v>3</v>
      </c>
      <c r="C87" s="9"/>
      <c r="D87" s="10">
        <f aca="true" t="shared" si="25" ref="D87:M89">SUM(D94+D100+D106)</f>
        <v>0</v>
      </c>
      <c r="E87" s="10">
        <f t="shared" si="25"/>
        <v>0</v>
      </c>
      <c r="F87" s="10">
        <f t="shared" si="25"/>
        <v>0</v>
      </c>
      <c r="G87" s="10">
        <f t="shared" si="25"/>
        <v>0</v>
      </c>
      <c r="H87" s="10">
        <f t="shared" si="25"/>
        <v>0</v>
      </c>
      <c r="I87" s="10">
        <f t="shared" si="25"/>
        <v>0</v>
      </c>
      <c r="J87" s="10">
        <f t="shared" si="25"/>
        <v>0</v>
      </c>
      <c r="K87" s="10">
        <f t="shared" si="25"/>
        <v>0</v>
      </c>
      <c r="L87" s="10">
        <f t="shared" si="25"/>
        <v>0</v>
      </c>
      <c r="M87" s="10">
        <f t="shared" si="25"/>
        <v>0</v>
      </c>
      <c r="N87" s="42"/>
      <c r="O87" s="42"/>
      <c r="P87" s="8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">
      <c r="A88" s="6"/>
      <c r="B88" s="9" t="s">
        <v>4</v>
      </c>
      <c r="C88" s="9"/>
      <c r="D88" s="14">
        <v>54811.7</v>
      </c>
      <c r="E88" s="10">
        <f t="shared" si="25"/>
        <v>6804.8</v>
      </c>
      <c r="F88" s="10">
        <f t="shared" si="25"/>
        <v>6112.4</v>
      </c>
      <c r="G88" s="10">
        <v>5830.8</v>
      </c>
      <c r="H88" s="10">
        <v>5696.9</v>
      </c>
      <c r="I88" s="14">
        <v>7173.068</v>
      </c>
      <c r="J88" s="10">
        <v>5730</v>
      </c>
      <c r="K88" s="10">
        <v>5925.2</v>
      </c>
      <c r="L88" s="10">
        <v>5151</v>
      </c>
      <c r="M88" s="10">
        <v>5151</v>
      </c>
      <c r="N88" s="42"/>
      <c r="O88" s="42"/>
      <c r="P88" s="8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">
      <c r="A89" s="6"/>
      <c r="B89" s="9" t="s">
        <v>5</v>
      </c>
      <c r="C89" s="9"/>
      <c r="D89" s="10">
        <f t="shared" si="25"/>
        <v>0</v>
      </c>
      <c r="E89" s="10">
        <f t="shared" si="25"/>
        <v>0</v>
      </c>
      <c r="F89" s="10">
        <f t="shared" si="25"/>
        <v>0</v>
      </c>
      <c r="G89" s="10">
        <f t="shared" si="25"/>
        <v>0</v>
      </c>
      <c r="H89" s="10">
        <f t="shared" si="25"/>
        <v>0</v>
      </c>
      <c r="I89" s="10">
        <f t="shared" si="25"/>
        <v>0</v>
      </c>
      <c r="J89" s="10">
        <f t="shared" si="25"/>
        <v>0</v>
      </c>
      <c r="K89" s="10">
        <f t="shared" si="25"/>
        <v>0</v>
      </c>
      <c r="L89" s="10">
        <f t="shared" si="25"/>
        <v>0</v>
      </c>
      <c r="M89" s="10">
        <f t="shared" si="25"/>
        <v>0</v>
      </c>
      <c r="N89" s="42"/>
      <c r="O89" s="42"/>
      <c r="P89" s="8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">
      <c r="A90" s="6"/>
      <c r="B90" s="46" t="s">
        <v>105</v>
      </c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8"/>
      <c r="P90" s="8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33.75" customHeight="1">
      <c r="A91" s="15"/>
      <c r="B91" s="49" t="s">
        <v>88</v>
      </c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  <c r="P91" s="8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2.25" customHeight="1">
      <c r="A92" s="6" t="s">
        <v>21</v>
      </c>
      <c r="B92" s="16" t="s">
        <v>67</v>
      </c>
      <c r="C92" s="6" t="s">
        <v>91</v>
      </c>
      <c r="D92" s="10">
        <f>SUM(D93:D96)</f>
        <v>7081.799999999999</v>
      </c>
      <c r="E92" s="10">
        <f aca="true" t="shared" si="26" ref="E92:M92">SUM(E93:E96)</f>
        <v>2550</v>
      </c>
      <c r="F92" s="10">
        <f t="shared" si="26"/>
        <v>1462.5</v>
      </c>
      <c r="G92" s="10">
        <f t="shared" si="26"/>
        <v>1007.8</v>
      </c>
      <c r="H92" s="10">
        <f t="shared" si="26"/>
        <v>505.8</v>
      </c>
      <c r="I92" s="10">
        <f t="shared" si="26"/>
        <v>1395.9</v>
      </c>
      <c r="J92" s="10">
        <f t="shared" si="26"/>
        <v>25</v>
      </c>
      <c r="K92" s="10">
        <f t="shared" si="26"/>
        <v>25</v>
      </c>
      <c r="L92" s="10">
        <f t="shared" si="26"/>
        <v>54.9</v>
      </c>
      <c r="M92" s="10">
        <f t="shared" si="26"/>
        <v>54.9</v>
      </c>
      <c r="N92" s="43" t="s">
        <v>76</v>
      </c>
      <c r="O92" s="44"/>
      <c r="P92" s="8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">
      <c r="A93" s="6"/>
      <c r="B93" s="9" t="s">
        <v>2</v>
      </c>
      <c r="C93" s="9"/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42"/>
      <c r="O93" s="42"/>
      <c r="P93" s="8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">
      <c r="A94" s="6"/>
      <c r="B94" s="9" t="s">
        <v>3</v>
      </c>
      <c r="C94" s="9"/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42"/>
      <c r="O94" s="42"/>
      <c r="P94" s="8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">
      <c r="A95" s="20"/>
      <c r="B95" s="21" t="s">
        <v>4</v>
      </c>
      <c r="C95" s="21"/>
      <c r="D95" s="22">
        <f>SUM(E95:M95)</f>
        <v>7081.799999999999</v>
      </c>
      <c r="E95" s="22">
        <v>2550</v>
      </c>
      <c r="F95" s="22">
        <v>1462.5</v>
      </c>
      <c r="G95" s="23">
        <v>1007.8</v>
      </c>
      <c r="H95" s="22">
        <v>505.8</v>
      </c>
      <c r="I95" s="22">
        <v>1395.9</v>
      </c>
      <c r="J95" s="22">
        <v>25</v>
      </c>
      <c r="K95" s="22">
        <v>25</v>
      </c>
      <c r="L95" s="22">
        <v>54.9</v>
      </c>
      <c r="M95" s="22">
        <v>54.9</v>
      </c>
      <c r="N95" s="54"/>
      <c r="O95" s="54"/>
      <c r="P95" s="8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">
      <c r="A96" s="6"/>
      <c r="B96" s="9" t="s">
        <v>5</v>
      </c>
      <c r="C96" s="9"/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42"/>
      <c r="O96" s="42"/>
      <c r="P96" s="8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">
      <c r="A97" s="6"/>
      <c r="B97" s="55">
        <v>0</v>
      </c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8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47.25" customHeight="1">
      <c r="A98" s="6" t="s">
        <v>92</v>
      </c>
      <c r="B98" s="16" t="s">
        <v>23</v>
      </c>
      <c r="C98" s="9" t="s">
        <v>16</v>
      </c>
      <c r="D98" s="10">
        <f>SUM(D99:D102)</f>
        <v>1125.7</v>
      </c>
      <c r="E98" s="10">
        <f aca="true" t="shared" si="27" ref="E98:M98">SUM(E99:E102)</f>
        <v>140</v>
      </c>
      <c r="F98" s="10">
        <f t="shared" si="27"/>
        <v>239.7</v>
      </c>
      <c r="G98" s="10">
        <f t="shared" si="27"/>
        <v>290</v>
      </c>
      <c r="H98" s="10">
        <f t="shared" si="27"/>
        <v>76</v>
      </c>
      <c r="I98" s="10">
        <f t="shared" si="27"/>
        <v>76</v>
      </c>
      <c r="J98" s="10">
        <f t="shared" si="27"/>
        <v>76</v>
      </c>
      <c r="K98" s="10">
        <f t="shared" si="27"/>
        <v>76</v>
      </c>
      <c r="L98" s="10">
        <f t="shared" si="27"/>
        <v>76</v>
      </c>
      <c r="M98" s="10">
        <f t="shared" si="27"/>
        <v>76</v>
      </c>
      <c r="N98" s="43" t="s">
        <v>77</v>
      </c>
      <c r="O98" s="44"/>
      <c r="P98" s="8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">
      <c r="A99" s="6"/>
      <c r="B99" s="9" t="s">
        <v>2</v>
      </c>
      <c r="C99" s="9"/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42"/>
      <c r="O99" s="42"/>
      <c r="P99" s="8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">
      <c r="A100" s="6"/>
      <c r="B100" s="9" t="s">
        <v>3</v>
      </c>
      <c r="C100" s="9"/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42"/>
      <c r="O100" s="42"/>
      <c r="P100" s="8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>
      <c r="A101" s="20"/>
      <c r="B101" s="21" t="s">
        <v>4</v>
      </c>
      <c r="C101" s="21"/>
      <c r="D101" s="22">
        <f>SUM(E101:M101)</f>
        <v>1125.7</v>
      </c>
      <c r="E101" s="22">
        <v>140</v>
      </c>
      <c r="F101" s="22">
        <v>239.7</v>
      </c>
      <c r="G101" s="22">
        <v>290</v>
      </c>
      <c r="H101" s="22">
        <v>76</v>
      </c>
      <c r="I101" s="22">
        <v>76</v>
      </c>
      <c r="J101" s="22">
        <v>76</v>
      </c>
      <c r="K101" s="22">
        <v>76</v>
      </c>
      <c r="L101" s="22">
        <v>76</v>
      </c>
      <c r="M101" s="22">
        <v>76</v>
      </c>
      <c r="N101" s="54"/>
      <c r="O101" s="54"/>
      <c r="P101" s="8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">
      <c r="A102" s="6"/>
      <c r="B102" s="9" t="s">
        <v>5</v>
      </c>
      <c r="C102" s="9"/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42"/>
      <c r="O102" s="42"/>
      <c r="P102" s="8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s="2" customFormat="1" ht="26.25" customHeight="1">
      <c r="A103" s="6"/>
      <c r="B103" s="55" t="s">
        <v>68</v>
      </c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8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73.5" customHeight="1">
      <c r="A104" s="6" t="s">
        <v>93</v>
      </c>
      <c r="B104" s="9" t="s">
        <v>71</v>
      </c>
      <c r="C104" s="6" t="s">
        <v>90</v>
      </c>
      <c r="D104" s="10">
        <f>SUM(D105:D108)</f>
        <v>45367.49999999999</v>
      </c>
      <c r="E104" s="10">
        <f aca="true" t="shared" si="28" ref="E104:M104">SUM(E105:E108)</f>
        <v>4114.8</v>
      </c>
      <c r="F104" s="10">
        <f t="shared" si="28"/>
        <v>4410.2</v>
      </c>
      <c r="G104" s="10">
        <f t="shared" si="28"/>
        <v>4533</v>
      </c>
      <c r="H104" s="10">
        <f t="shared" si="28"/>
        <v>5115.1</v>
      </c>
      <c r="I104" s="10">
        <f t="shared" si="28"/>
        <v>5701</v>
      </c>
      <c r="J104" s="10">
        <f t="shared" si="28"/>
        <v>5629</v>
      </c>
      <c r="K104" s="10">
        <f t="shared" si="28"/>
        <v>5824.2</v>
      </c>
      <c r="L104" s="10">
        <f t="shared" si="28"/>
        <v>5020.1</v>
      </c>
      <c r="M104" s="10">
        <f t="shared" si="28"/>
        <v>5020.1</v>
      </c>
      <c r="N104" s="43" t="s">
        <v>78</v>
      </c>
      <c r="O104" s="44"/>
      <c r="P104" s="8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">
      <c r="A105" s="6"/>
      <c r="B105" s="9" t="s">
        <v>2</v>
      </c>
      <c r="C105" s="9"/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42"/>
      <c r="O105" s="42"/>
      <c r="P105" s="8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">
      <c r="A106" s="6"/>
      <c r="B106" s="9" t="s">
        <v>3</v>
      </c>
      <c r="C106" s="9"/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42"/>
      <c r="O106" s="42"/>
      <c r="P106" s="8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>
      <c r="A107" s="6"/>
      <c r="B107" s="9" t="s">
        <v>4</v>
      </c>
      <c r="C107" s="9"/>
      <c r="D107" s="10">
        <f>SUM(E107:M107)</f>
        <v>45367.49999999999</v>
      </c>
      <c r="E107" s="10">
        <v>4114.8</v>
      </c>
      <c r="F107" s="10">
        <v>4410.2</v>
      </c>
      <c r="G107" s="10">
        <v>4533</v>
      </c>
      <c r="H107" s="10">
        <v>5115.1</v>
      </c>
      <c r="I107" s="10">
        <v>5701</v>
      </c>
      <c r="J107" s="10">
        <v>5629</v>
      </c>
      <c r="K107" s="10">
        <v>5824.2</v>
      </c>
      <c r="L107" s="10">
        <v>5020.1</v>
      </c>
      <c r="M107" s="10">
        <v>5020.1</v>
      </c>
      <c r="N107" s="42"/>
      <c r="O107" s="42"/>
      <c r="P107" s="8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">
      <c r="A108" s="6"/>
      <c r="B108" s="9" t="s">
        <v>5</v>
      </c>
      <c r="C108" s="9"/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42"/>
      <c r="O108" s="42"/>
      <c r="P108" s="8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92.25" customHeight="1">
      <c r="A109" s="59">
        <v>4</v>
      </c>
      <c r="B109" s="57" t="s">
        <v>106</v>
      </c>
      <c r="C109" s="45"/>
      <c r="D109" s="56">
        <f>SUM(D111:D114)</f>
        <v>501.4</v>
      </c>
      <c r="E109" s="56">
        <f>SUM(E111:E114)</f>
        <v>452.9</v>
      </c>
      <c r="F109" s="14">
        <f>SUM(F111:F114)</f>
        <v>5</v>
      </c>
      <c r="G109" s="14">
        <v>13.5</v>
      </c>
      <c r="H109" s="56">
        <f aca="true" t="shared" si="29" ref="H109:M109">SUM(H111:H114)</f>
        <v>5</v>
      </c>
      <c r="I109" s="56">
        <f t="shared" si="29"/>
        <v>5</v>
      </c>
      <c r="J109" s="14">
        <f t="shared" si="29"/>
        <v>5</v>
      </c>
      <c r="K109" s="14">
        <f t="shared" si="29"/>
        <v>5</v>
      </c>
      <c r="L109" s="14">
        <f t="shared" si="29"/>
        <v>5</v>
      </c>
      <c r="M109" s="14">
        <f t="shared" si="29"/>
        <v>5</v>
      </c>
      <c r="N109" s="45"/>
      <c r="O109" s="45"/>
      <c r="P109" s="8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8.75" customHeight="1" hidden="1">
      <c r="A110" s="59"/>
      <c r="B110" s="58"/>
      <c r="C110" s="45"/>
      <c r="D110" s="56"/>
      <c r="E110" s="56"/>
      <c r="F110" s="14"/>
      <c r="G110" s="14"/>
      <c r="H110" s="56"/>
      <c r="I110" s="56"/>
      <c r="J110" s="14"/>
      <c r="K110" s="14"/>
      <c r="L110" s="14"/>
      <c r="M110" s="14"/>
      <c r="N110" s="45"/>
      <c r="O110" s="45"/>
      <c r="P110" s="8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">
      <c r="A111" s="6"/>
      <c r="B111" s="9" t="s">
        <v>2</v>
      </c>
      <c r="C111" s="9"/>
      <c r="D111" s="10">
        <f>SUM(D116+D121+D126)</f>
        <v>0</v>
      </c>
      <c r="E111" s="10">
        <f aca="true" t="shared" si="30" ref="E111:M111">SUM(E116+E121+E126)</f>
        <v>0</v>
      </c>
      <c r="F111" s="10">
        <f t="shared" si="30"/>
        <v>0</v>
      </c>
      <c r="G111" s="10">
        <f t="shared" si="30"/>
        <v>0</v>
      </c>
      <c r="H111" s="10">
        <f t="shared" si="30"/>
        <v>0</v>
      </c>
      <c r="I111" s="10">
        <f t="shared" si="30"/>
        <v>0</v>
      </c>
      <c r="J111" s="10">
        <f t="shared" si="30"/>
        <v>0</v>
      </c>
      <c r="K111" s="10">
        <f t="shared" si="30"/>
        <v>0</v>
      </c>
      <c r="L111" s="10">
        <f t="shared" si="30"/>
        <v>0</v>
      </c>
      <c r="M111" s="10">
        <f t="shared" si="30"/>
        <v>0</v>
      </c>
      <c r="N111" s="42"/>
      <c r="O111" s="42"/>
      <c r="P111" s="8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">
      <c r="A112" s="6"/>
      <c r="B112" s="9" t="s">
        <v>3</v>
      </c>
      <c r="C112" s="9"/>
      <c r="D112" s="10">
        <f aca="true" t="shared" si="31" ref="D112:M114">SUM(D117+D122+D127)</f>
        <v>0</v>
      </c>
      <c r="E112" s="10">
        <f t="shared" si="31"/>
        <v>0</v>
      </c>
      <c r="F112" s="10">
        <f t="shared" si="31"/>
        <v>0</v>
      </c>
      <c r="G112" s="10">
        <f t="shared" si="31"/>
        <v>0</v>
      </c>
      <c r="H112" s="10">
        <f t="shared" si="31"/>
        <v>0</v>
      </c>
      <c r="I112" s="10">
        <f t="shared" si="31"/>
        <v>0</v>
      </c>
      <c r="J112" s="10">
        <f t="shared" si="31"/>
        <v>0</v>
      </c>
      <c r="K112" s="10">
        <f t="shared" si="31"/>
        <v>0</v>
      </c>
      <c r="L112" s="10">
        <f t="shared" si="31"/>
        <v>0</v>
      </c>
      <c r="M112" s="10">
        <f t="shared" si="31"/>
        <v>0</v>
      </c>
      <c r="N112" s="42"/>
      <c r="O112" s="42"/>
      <c r="P112" s="8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5">
      <c r="A113" s="6"/>
      <c r="B113" s="9" t="s">
        <v>4</v>
      </c>
      <c r="C113" s="9"/>
      <c r="D113" s="10">
        <f t="shared" si="31"/>
        <v>501.4</v>
      </c>
      <c r="E113" s="10">
        <f t="shared" si="31"/>
        <v>452.9</v>
      </c>
      <c r="F113" s="10">
        <f t="shared" si="31"/>
        <v>5</v>
      </c>
      <c r="G113" s="10">
        <v>13.5</v>
      </c>
      <c r="H113" s="10">
        <f t="shared" si="31"/>
        <v>5</v>
      </c>
      <c r="I113" s="10">
        <f t="shared" si="31"/>
        <v>5</v>
      </c>
      <c r="J113" s="10">
        <v>5</v>
      </c>
      <c r="K113" s="10">
        <f t="shared" si="31"/>
        <v>5</v>
      </c>
      <c r="L113" s="10">
        <f t="shared" si="31"/>
        <v>5</v>
      </c>
      <c r="M113" s="10">
        <f t="shared" si="31"/>
        <v>5</v>
      </c>
      <c r="N113" s="42"/>
      <c r="O113" s="42"/>
      <c r="P113" s="8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5">
      <c r="A114" s="6"/>
      <c r="B114" s="9" t="s">
        <v>5</v>
      </c>
      <c r="C114" s="9"/>
      <c r="D114" s="10">
        <f t="shared" si="31"/>
        <v>0</v>
      </c>
      <c r="E114" s="10">
        <f t="shared" si="31"/>
        <v>0</v>
      </c>
      <c r="F114" s="10">
        <f t="shared" si="31"/>
        <v>0</v>
      </c>
      <c r="G114" s="10">
        <f t="shared" si="31"/>
        <v>0</v>
      </c>
      <c r="H114" s="10">
        <f t="shared" si="31"/>
        <v>0</v>
      </c>
      <c r="I114" s="10">
        <f t="shared" si="31"/>
        <v>0</v>
      </c>
      <c r="J114" s="10">
        <f t="shared" si="31"/>
        <v>0</v>
      </c>
      <c r="K114" s="10">
        <f t="shared" si="31"/>
        <v>0</v>
      </c>
      <c r="L114" s="10">
        <f t="shared" si="31"/>
        <v>0</v>
      </c>
      <c r="M114" s="10">
        <f t="shared" si="31"/>
        <v>0</v>
      </c>
      <c r="N114" s="42"/>
      <c r="O114" s="42"/>
      <c r="P114" s="8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45">
      <c r="A115" s="6" t="s">
        <v>24</v>
      </c>
      <c r="B115" s="9" t="s">
        <v>6</v>
      </c>
      <c r="C115" s="9"/>
      <c r="D115" s="10">
        <f>SUM(D116:D119)</f>
        <v>0</v>
      </c>
      <c r="E115" s="10">
        <f aca="true" t="shared" si="32" ref="E115:M115">SUM(E116:E119)</f>
        <v>0</v>
      </c>
      <c r="F115" s="10">
        <f t="shared" si="32"/>
        <v>0</v>
      </c>
      <c r="G115" s="10">
        <f t="shared" si="32"/>
        <v>0</v>
      </c>
      <c r="H115" s="10">
        <f t="shared" si="32"/>
        <v>0</v>
      </c>
      <c r="I115" s="10">
        <f t="shared" si="32"/>
        <v>0</v>
      </c>
      <c r="J115" s="10">
        <f t="shared" si="32"/>
        <v>0</v>
      </c>
      <c r="K115" s="10">
        <f t="shared" si="32"/>
        <v>0</v>
      </c>
      <c r="L115" s="10">
        <f t="shared" si="32"/>
        <v>0</v>
      </c>
      <c r="M115" s="10">
        <f t="shared" si="32"/>
        <v>0</v>
      </c>
      <c r="N115" s="42"/>
      <c r="O115" s="42"/>
      <c r="P115" s="8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5">
      <c r="A116" s="6"/>
      <c r="B116" s="9" t="s">
        <v>2</v>
      </c>
      <c r="C116" s="9"/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42"/>
      <c r="O116" s="42"/>
      <c r="P116" s="8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5">
      <c r="A117" s="6"/>
      <c r="B117" s="9" t="s">
        <v>3</v>
      </c>
      <c r="C117" s="9"/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42"/>
      <c r="O117" s="42"/>
      <c r="P117" s="8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">
      <c r="A118" s="6"/>
      <c r="B118" s="9" t="s">
        <v>4</v>
      </c>
      <c r="C118" s="9"/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42"/>
      <c r="O118" s="42"/>
      <c r="P118" s="8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">
      <c r="A119" s="6"/>
      <c r="B119" s="9" t="s">
        <v>5</v>
      </c>
      <c r="C119" s="9"/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42"/>
      <c r="O119" s="42"/>
      <c r="P119" s="8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60">
      <c r="A120" s="6" t="s">
        <v>25</v>
      </c>
      <c r="B120" s="9" t="s">
        <v>12</v>
      </c>
      <c r="C120" s="9"/>
      <c r="D120" s="10">
        <f>SUM(D121:D124)</f>
        <v>0</v>
      </c>
      <c r="E120" s="10">
        <f aca="true" t="shared" si="33" ref="E120:M120">SUM(E121:E124)</f>
        <v>0</v>
      </c>
      <c r="F120" s="10">
        <f t="shared" si="33"/>
        <v>0</v>
      </c>
      <c r="G120" s="10">
        <f t="shared" si="33"/>
        <v>0</v>
      </c>
      <c r="H120" s="10">
        <f t="shared" si="33"/>
        <v>0</v>
      </c>
      <c r="I120" s="10">
        <f t="shared" si="33"/>
        <v>0</v>
      </c>
      <c r="J120" s="10">
        <f t="shared" si="33"/>
        <v>0</v>
      </c>
      <c r="K120" s="10">
        <f t="shared" si="33"/>
        <v>0</v>
      </c>
      <c r="L120" s="10">
        <f t="shared" si="33"/>
        <v>0</v>
      </c>
      <c r="M120" s="10">
        <f t="shared" si="33"/>
        <v>0</v>
      </c>
      <c r="N120" s="42"/>
      <c r="O120" s="42"/>
      <c r="P120" s="8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5">
      <c r="A121" s="6"/>
      <c r="B121" s="9" t="s">
        <v>2</v>
      </c>
      <c r="C121" s="9"/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42"/>
      <c r="O121" s="42"/>
      <c r="P121" s="8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5">
      <c r="A122" s="6"/>
      <c r="B122" s="9" t="s">
        <v>3</v>
      </c>
      <c r="C122" s="9"/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42"/>
      <c r="O122" s="42"/>
      <c r="P122" s="8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5">
      <c r="A123" s="6"/>
      <c r="B123" s="9" t="s">
        <v>4</v>
      </c>
      <c r="C123" s="9"/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42"/>
      <c r="O123" s="42"/>
      <c r="P123" s="8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5">
      <c r="A124" s="6"/>
      <c r="B124" s="9" t="s">
        <v>5</v>
      </c>
      <c r="C124" s="9"/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42"/>
      <c r="O124" s="42"/>
      <c r="P124" s="8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30">
      <c r="A125" s="6" t="s">
        <v>26</v>
      </c>
      <c r="B125" s="9" t="s">
        <v>20</v>
      </c>
      <c r="C125" s="9"/>
      <c r="D125" s="10">
        <f>SUM(D126:D129)</f>
        <v>501.4</v>
      </c>
      <c r="E125" s="10">
        <f>SUM(E126:E129)</f>
        <v>452.9</v>
      </c>
      <c r="F125" s="10">
        <f>SUM(F126:F129)</f>
        <v>5</v>
      </c>
      <c r="G125" s="10">
        <v>13.5</v>
      </c>
      <c r="H125" s="10">
        <f aca="true" t="shared" si="34" ref="H125:M125">SUM(H126:H129)</f>
        <v>5</v>
      </c>
      <c r="I125" s="10">
        <f t="shared" si="34"/>
        <v>5</v>
      </c>
      <c r="J125" s="10">
        <f t="shared" si="34"/>
        <v>5</v>
      </c>
      <c r="K125" s="10">
        <f t="shared" si="34"/>
        <v>5</v>
      </c>
      <c r="L125" s="10">
        <f t="shared" si="34"/>
        <v>5</v>
      </c>
      <c r="M125" s="10">
        <f t="shared" si="34"/>
        <v>5</v>
      </c>
      <c r="N125" s="42"/>
      <c r="O125" s="42"/>
      <c r="P125" s="8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5">
      <c r="A126" s="6"/>
      <c r="B126" s="9" t="s">
        <v>2</v>
      </c>
      <c r="C126" s="9"/>
      <c r="D126" s="10">
        <f>SUM(D133+D139)</f>
        <v>0</v>
      </c>
      <c r="E126" s="10">
        <f aca="true" t="shared" si="35" ref="E126:M126">SUM(E133+E139)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10">
        <f t="shared" si="35"/>
        <v>0</v>
      </c>
      <c r="J126" s="10">
        <f t="shared" si="35"/>
        <v>0</v>
      </c>
      <c r="K126" s="10">
        <f t="shared" si="35"/>
        <v>0</v>
      </c>
      <c r="L126" s="10">
        <f t="shared" si="35"/>
        <v>0</v>
      </c>
      <c r="M126" s="10">
        <f t="shared" si="35"/>
        <v>0</v>
      </c>
      <c r="N126" s="42"/>
      <c r="O126" s="42"/>
      <c r="P126" s="8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5">
      <c r="A127" s="6"/>
      <c r="B127" s="9" t="s">
        <v>3</v>
      </c>
      <c r="C127" s="9"/>
      <c r="D127" s="10">
        <f aca="true" t="shared" si="36" ref="D127:M129">SUM(D134+D140)</f>
        <v>0</v>
      </c>
      <c r="E127" s="10">
        <f t="shared" si="36"/>
        <v>0</v>
      </c>
      <c r="F127" s="10">
        <f t="shared" si="36"/>
        <v>0</v>
      </c>
      <c r="G127" s="10">
        <f t="shared" si="36"/>
        <v>0</v>
      </c>
      <c r="H127" s="10">
        <f t="shared" si="36"/>
        <v>0</v>
      </c>
      <c r="I127" s="10">
        <f t="shared" si="36"/>
        <v>0</v>
      </c>
      <c r="J127" s="10">
        <f t="shared" si="36"/>
        <v>0</v>
      </c>
      <c r="K127" s="10">
        <f t="shared" si="36"/>
        <v>0</v>
      </c>
      <c r="L127" s="10">
        <f t="shared" si="36"/>
        <v>0</v>
      </c>
      <c r="M127" s="10">
        <f t="shared" si="36"/>
        <v>0</v>
      </c>
      <c r="N127" s="42"/>
      <c r="O127" s="42"/>
      <c r="P127" s="8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5">
      <c r="A128" s="6"/>
      <c r="B128" s="9" t="s">
        <v>4</v>
      </c>
      <c r="C128" s="9"/>
      <c r="D128" s="10">
        <v>501.4</v>
      </c>
      <c r="E128" s="10">
        <f t="shared" si="36"/>
        <v>452.9</v>
      </c>
      <c r="F128" s="10">
        <f t="shared" si="36"/>
        <v>5</v>
      </c>
      <c r="G128" s="10">
        <v>13.5</v>
      </c>
      <c r="H128" s="10">
        <f t="shared" si="36"/>
        <v>5</v>
      </c>
      <c r="I128" s="10">
        <f>I135+I141</f>
        <v>5</v>
      </c>
      <c r="J128" s="10">
        <f>J135+J141</f>
        <v>5</v>
      </c>
      <c r="K128" s="10">
        <f>K135+K141</f>
        <v>5</v>
      </c>
      <c r="L128" s="10">
        <f>L135+L141</f>
        <v>5</v>
      </c>
      <c r="M128" s="10">
        <v>5</v>
      </c>
      <c r="N128" s="42"/>
      <c r="O128" s="42"/>
      <c r="P128" s="8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">
      <c r="A129" s="6"/>
      <c r="B129" s="9" t="s">
        <v>5</v>
      </c>
      <c r="C129" s="9"/>
      <c r="D129" s="10">
        <f t="shared" si="36"/>
        <v>0</v>
      </c>
      <c r="E129" s="10">
        <f t="shared" si="36"/>
        <v>0</v>
      </c>
      <c r="F129" s="10">
        <f t="shared" si="36"/>
        <v>0</v>
      </c>
      <c r="G129" s="10">
        <f t="shared" si="36"/>
        <v>0</v>
      </c>
      <c r="H129" s="10">
        <f t="shared" si="36"/>
        <v>0</v>
      </c>
      <c r="I129" s="10">
        <f t="shared" si="36"/>
        <v>0</v>
      </c>
      <c r="J129" s="10">
        <f t="shared" si="36"/>
        <v>0</v>
      </c>
      <c r="K129" s="10">
        <f t="shared" si="36"/>
        <v>0</v>
      </c>
      <c r="L129" s="10">
        <f t="shared" si="36"/>
        <v>0</v>
      </c>
      <c r="M129" s="10">
        <f>SUM(M136+M141)</f>
        <v>0</v>
      </c>
      <c r="N129" s="42"/>
      <c r="O129" s="42"/>
      <c r="P129" s="8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31.5" customHeight="1">
      <c r="A130" s="6"/>
      <c r="B130" s="42" t="s">
        <v>107</v>
      </c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8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31.5" customHeight="1">
      <c r="A131" s="6"/>
      <c r="B131" s="55" t="s">
        <v>108</v>
      </c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8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82.5" customHeight="1">
      <c r="A132" s="6" t="s">
        <v>27</v>
      </c>
      <c r="B132" s="16" t="s">
        <v>22</v>
      </c>
      <c r="C132" s="9" t="s">
        <v>16</v>
      </c>
      <c r="D132" s="10">
        <f>SUM(D133:D136)</f>
        <v>53.5</v>
      </c>
      <c r="E132" s="10">
        <f aca="true" t="shared" si="37" ref="E132:L132">SUM(E133:E136)</f>
        <v>5</v>
      </c>
      <c r="F132" s="10">
        <f t="shared" si="37"/>
        <v>5</v>
      </c>
      <c r="G132" s="10">
        <f t="shared" si="37"/>
        <v>13.5</v>
      </c>
      <c r="H132" s="10">
        <f t="shared" si="37"/>
        <v>5</v>
      </c>
      <c r="I132" s="10">
        <f t="shared" si="37"/>
        <v>5</v>
      </c>
      <c r="J132" s="10">
        <f t="shared" si="37"/>
        <v>5</v>
      </c>
      <c r="K132" s="10">
        <f t="shared" si="37"/>
        <v>5</v>
      </c>
      <c r="L132" s="10">
        <f t="shared" si="37"/>
        <v>5</v>
      </c>
      <c r="M132" s="10">
        <v>5</v>
      </c>
      <c r="N132" s="43" t="s">
        <v>79</v>
      </c>
      <c r="O132" s="44"/>
      <c r="P132" s="8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5">
      <c r="A133" s="6"/>
      <c r="B133" s="9" t="s">
        <v>2</v>
      </c>
      <c r="C133" s="9"/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42"/>
      <c r="O133" s="42"/>
      <c r="P133" s="8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5">
      <c r="A134" s="6"/>
      <c r="B134" s="9" t="s">
        <v>3</v>
      </c>
      <c r="C134" s="9"/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42"/>
      <c r="O134" s="42"/>
      <c r="P134" s="8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">
      <c r="A135" s="6"/>
      <c r="B135" s="9" t="s">
        <v>4</v>
      </c>
      <c r="C135" s="9"/>
      <c r="D135" s="10">
        <v>53.5</v>
      </c>
      <c r="E135" s="10">
        <v>5</v>
      </c>
      <c r="F135" s="10">
        <v>5</v>
      </c>
      <c r="G135" s="10">
        <v>13.5</v>
      </c>
      <c r="H135" s="10">
        <v>5</v>
      </c>
      <c r="I135" s="10">
        <v>5</v>
      </c>
      <c r="J135" s="10">
        <v>5</v>
      </c>
      <c r="K135" s="10">
        <v>5</v>
      </c>
      <c r="L135" s="10">
        <v>5</v>
      </c>
      <c r="M135" s="10">
        <v>5</v>
      </c>
      <c r="N135" s="42"/>
      <c r="O135" s="42"/>
      <c r="P135" s="8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">
      <c r="A136" s="6"/>
      <c r="B136" s="9" t="s">
        <v>5</v>
      </c>
      <c r="C136" s="9"/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42"/>
      <c r="O136" s="42"/>
      <c r="P136" s="8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31.5" customHeight="1">
      <c r="A137" s="6"/>
      <c r="B137" s="55" t="s">
        <v>109</v>
      </c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8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63" customHeight="1">
      <c r="A138" s="6" t="s">
        <v>28</v>
      </c>
      <c r="B138" s="9" t="s">
        <v>69</v>
      </c>
      <c r="C138" s="9" t="s">
        <v>16</v>
      </c>
      <c r="D138" s="10">
        <f>SUM(D139:D142)</f>
        <v>447.9</v>
      </c>
      <c r="E138" s="10">
        <f aca="true" t="shared" si="38" ref="E138:L138">SUM(E139:E142)</f>
        <v>447.9</v>
      </c>
      <c r="F138" s="10">
        <f t="shared" si="38"/>
        <v>0</v>
      </c>
      <c r="G138" s="10">
        <f t="shared" si="38"/>
        <v>0</v>
      </c>
      <c r="H138" s="10">
        <f t="shared" si="38"/>
        <v>0</v>
      </c>
      <c r="I138" s="10">
        <f t="shared" si="38"/>
        <v>0</v>
      </c>
      <c r="J138" s="10">
        <f t="shared" si="38"/>
        <v>0</v>
      </c>
      <c r="K138" s="10">
        <f t="shared" si="38"/>
        <v>0</v>
      </c>
      <c r="L138" s="10">
        <f t="shared" si="38"/>
        <v>0</v>
      </c>
      <c r="M138" s="10">
        <f>SUM(M139:M141)</f>
        <v>0</v>
      </c>
      <c r="N138" s="43" t="s">
        <v>80</v>
      </c>
      <c r="O138" s="44"/>
      <c r="P138" s="8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5">
      <c r="A139" s="6"/>
      <c r="B139" s="9" t="s">
        <v>2</v>
      </c>
      <c r="C139" s="9"/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42"/>
      <c r="O139" s="42"/>
      <c r="P139" s="8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">
      <c r="A140" s="6"/>
      <c r="B140" s="9" t="s">
        <v>3</v>
      </c>
      <c r="C140" s="9"/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42"/>
      <c r="O140" s="42"/>
      <c r="P140" s="8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5">
      <c r="A141" s="6"/>
      <c r="B141" s="9" t="s">
        <v>4</v>
      </c>
      <c r="C141" s="9"/>
      <c r="D141" s="10">
        <f>SUM(E141:I141)</f>
        <v>447.9</v>
      </c>
      <c r="E141" s="10">
        <v>447.9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42"/>
      <c r="O141" s="42"/>
      <c r="P141" s="8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>
      <c r="A142" s="6"/>
      <c r="B142" s="9" t="s">
        <v>5</v>
      </c>
      <c r="C142" s="9"/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24">
        <v>0</v>
      </c>
      <c r="N142" s="42"/>
      <c r="O142" s="42"/>
      <c r="P142" s="8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8.75" customHeight="1">
      <c r="A143" s="59" t="s">
        <v>94</v>
      </c>
      <c r="B143" s="57" t="s">
        <v>63</v>
      </c>
      <c r="C143" s="45"/>
      <c r="D143" s="56">
        <f aca="true" t="shared" si="39" ref="D143:M143">SUM(D147:D150)</f>
        <v>88.9</v>
      </c>
      <c r="E143" s="56">
        <f t="shared" si="39"/>
        <v>30</v>
      </c>
      <c r="F143" s="56">
        <f t="shared" si="39"/>
        <v>5</v>
      </c>
      <c r="G143" s="56">
        <f t="shared" si="39"/>
        <v>5</v>
      </c>
      <c r="H143" s="56">
        <f t="shared" si="39"/>
        <v>5</v>
      </c>
      <c r="I143" s="56">
        <f t="shared" si="39"/>
        <v>23.9</v>
      </c>
      <c r="J143" s="61">
        <v>23.9</v>
      </c>
      <c r="K143" s="61">
        <f t="shared" si="39"/>
        <v>5</v>
      </c>
      <c r="L143" s="61">
        <f t="shared" si="39"/>
        <v>5</v>
      </c>
      <c r="M143" s="61">
        <f t="shared" si="39"/>
        <v>5</v>
      </c>
      <c r="N143" s="45"/>
      <c r="O143" s="45"/>
      <c r="P143" s="8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8.75" customHeight="1">
      <c r="A144" s="59"/>
      <c r="B144" s="60"/>
      <c r="C144" s="45"/>
      <c r="D144" s="56"/>
      <c r="E144" s="56"/>
      <c r="F144" s="56"/>
      <c r="G144" s="56"/>
      <c r="H144" s="56"/>
      <c r="I144" s="56"/>
      <c r="J144" s="62"/>
      <c r="K144" s="62"/>
      <c r="L144" s="62"/>
      <c r="M144" s="62"/>
      <c r="N144" s="45"/>
      <c r="O144" s="45"/>
      <c r="P144" s="8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54.75" customHeight="1">
      <c r="A145" s="59"/>
      <c r="B145" s="60"/>
      <c r="C145" s="45"/>
      <c r="D145" s="56"/>
      <c r="E145" s="56"/>
      <c r="F145" s="56"/>
      <c r="G145" s="56"/>
      <c r="H145" s="56"/>
      <c r="I145" s="56"/>
      <c r="J145" s="63"/>
      <c r="K145" s="63"/>
      <c r="L145" s="63"/>
      <c r="M145" s="63"/>
      <c r="N145" s="45"/>
      <c r="O145" s="45"/>
      <c r="P145" s="8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.5" customHeight="1" hidden="1">
      <c r="A146" s="59"/>
      <c r="B146" s="58"/>
      <c r="C146" s="45"/>
      <c r="D146" s="56"/>
      <c r="E146" s="56"/>
      <c r="F146" s="56"/>
      <c r="G146" s="56"/>
      <c r="H146" s="56"/>
      <c r="I146" s="56"/>
      <c r="J146" s="14"/>
      <c r="K146" s="14"/>
      <c r="L146" s="14"/>
      <c r="M146" s="14"/>
      <c r="N146" s="45"/>
      <c r="O146" s="45"/>
      <c r="P146" s="8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5">
      <c r="A147" s="6"/>
      <c r="B147" s="9" t="s">
        <v>2</v>
      </c>
      <c r="C147" s="9"/>
      <c r="D147" s="10">
        <f>SUM(D152+D157+D162)</f>
        <v>0</v>
      </c>
      <c r="E147" s="10">
        <f aca="true" t="shared" si="40" ref="E147:M147">SUM(E152+E157+E162)</f>
        <v>0</v>
      </c>
      <c r="F147" s="10">
        <f t="shared" si="40"/>
        <v>0</v>
      </c>
      <c r="G147" s="10">
        <f t="shared" si="40"/>
        <v>0</v>
      </c>
      <c r="H147" s="10">
        <f t="shared" si="40"/>
        <v>0</v>
      </c>
      <c r="I147" s="10">
        <f t="shared" si="40"/>
        <v>0</v>
      </c>
      <c r="J147" s="10">
        <f t="shared" si="40"/>
        <v>0</v>
      </c>
      <c r="K147" s="10">
        <f t="shared" si="40"/>
        <v>0</v>
      </c>
      <c r="L147" s="10">
        <f t="shared" si="40"/>
        <v>0</v>
      </c>
      <c r="M147" s="10">
        <f t="shared" si="40"/>
        <v>0</v>
      </c>
      <c r="N147" s="42"/>
      <c r="O147" s="42"/>
      <c r="P147" s="8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>
      <c r="A148" s="6"/>
      <c r="B148" s="9" t="s">
        <v>3</v>
      </c>
      <c r="C148" s="9"/>
      <c r="D148" s="10">
        <f aca="true" t="shared" si="41" ref="D148:M150">SUM(D153+D158+D163)</f>
        <v>0</v>
      </c>
      <c r="E148" s="10">
        <f t="shared" si="41"/>
        <v>0</v>
      </c>
      <c r="F148" s="10">
        <f t="shared" si="41"/>
        <v>0</v>
      </c>
      <c r="G148" s="10">
        <f t="shared" si="41"/>
        <v>0</v>
      </c>
      <c r="H148" s="10">
        <f t="shared" si="41"/>
        <v>0</v>
      </c>
      <c r="I148" s="10">
        <f t="shared" si="41"/>
        <v>0</v>
      </c>
      <c r="J148" s="10">
        <f t="shared" si="41"/>
        <v>0</v>
      </c>
      <c r="K148" s="10">
        <f t="shared" si="41"/>
        <v>0</v>
      </c>
      <c r="L148" s="10">
        <f t="shared" si="41"/>
        <v>0</v>
      </c>
      <c r="M148" s="10">
        <f t="shared" si="41"/>
        <v>0</v>
      </c>
      <c r="N148" s="42"/>
      <c r="O148" s="42"/>
      <c r="P148" s="8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">
      <c r="A149" s="6"/>
      <c r="B149" s="9" t="s">
        <v>4</v>
      </c>
      <c r="C149" s="9"/>
      <c r="D149" s="10">
        <v>88.9</v>
      </c>
      <c r="E149" s="10">
        <f t="shared" si="41"/>
        <v>30</v>
      </c>
      <c r="F149" s="10">
        <f t="shared" si="41"/>
        <v>5</v>
      </c>
      <c r="G149" s="10">
        <f t="shared" si="41"/>
        <v>5</v>
      </c>
      <c r="H149" s="10">
        <f t="shared" si="41"/>
        <v>5</v>
      </c>
      <c r="I149" s="10">
        <v>23.9</v>
      </c>
      <c r="J149" s="10">
        <v>23.9</v>
      </c>
      <c r="K149" s="10">
        <f t="shared" si="41"/>
        <v>5</v>
      </c>
      <c r="L149" s="10">
        <f t="shared" si="41"/>
        <v>5</v>
      </c>
      <c r="M149" s="10">
        <f t="shared" si="41"/>
        <v>5</v>
      </c>
      <c r="N149" s="42"/>
      <c r="O149" s="42"/>
      <c r="P149" s="8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">
      <c r="A150" s="6"/>
      <c r="B150" s="9" t="s">
        <v>5</v>
      </c>
      <c r="C150" s="9"/>
      <c r="D150" s="10">
        <f t="shared" si="41"/>
        <v>0</v>
      </c>
      <c r="E150" s="10">
        <f t="shared" si="41"/>
        <v>0</v>
      </c>
      <c r="F150" s="10">
        <f t="shared" si="41"/>
        <v>0</v>
      </c>
      <c r="G150" s="10">
        <f t="shared" si="41"/>
        <v>0</v>
      </c>
      <c r="H150" s="10">
        <f t="shared" si="41"/>
        <v>0</v>
      </c>
      <c r="I150" s="10">
        <f t="shared" si="41"/>
        <v>0</v>
      </c>
      <c r="J150" s="10">
        <f t="shared" si="41"/>
        <v>0</v>
      </c>
      <c r="K150" s="10">
        <f t="shared" si="41"/>
        <v>0</v>
      </c>
      <c r="L150" s="10">
        <f t="shared" si="41"/>
        <v>0</v>
      </c>
      <c r="M150" s="10">
        <f t="shared" si="41"/>
        <v>0</v>
      </c>
      <c r="N150" s="42"/>
      <c r="O150" s="42"/>
      <c r="P150" s="8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45">
      <c r="A151" s="6" t="s">
        <v>29</v>
      </c>
      <c r="B151" s="9" t="s">
        <v>6</v>
      </c>
      <c r="C151" s="9"/>
      <c r="D151" s="10">
        <f>SUM(D152:D155)</f>
        <v>0</v>
      </c>
      <c r="E151" s="10">
        <f aca="true" t="shared" si="42" ref="E151:M151">SUM(E152:E155)</f>
        <v>0</v>
      </c>
      <c r="F151" s="10">
        <f t="shared" si="42"/>
        <v>0</v>
      </c>
      <c r="G151" s="10">
        <f t="shared" si="42"/>
        <v>0</v>
      </c>
      <c r="H151" s="10">
        <f t="shared" si="42"/>
        <v>0</v>
      </c>
      <c r="I151" s="10">
        <f t="shared" si="42"/>
        <v>0</v>
      </c>
      <c r="J151" s="10">
        <f t="shared" si="42"/>
        <v>0</v>
      </c>
      <c r="K151" s="10">
        <f t="shared" si="42"/>
        <v>0</v>
      </c>
      <c r="L151" s="10">
        <f t="shared" si="42"/>
        <v>0</v>
      </c>
      <c r="M151" s="10">
        <f t="shared" si="42"/>
        <v>0</v>
      </c>
      <c r="N151" s="42"/>
      <c r="O151" s="42"/>
      <c r="P151" s="8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">
      <c r="A152" s="6"/>
      <c r="B152" s="9" t="s">
        <v>2</v>
      </c>
      <c r="C152" s="9"/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42"/>
      <c r="O152" s="42"/>
      <c r="P152" s="8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">
      <c r="A153" s="6"/>
      <c r="B153" s="9" t="s">
        <v>3</v>
      </c>
      <c r="C153" s="9"/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42"/>
      <c r="O153" s="42"/>
      <c r="P153" s="8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">
      <c r="A154" s="6"/>
      <c r="B154" s="9" t="s">
        <v>4</v>
      </c>
      <c r="C154" s="9"/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42"/>
      <c r="O154" s="42"/>
      <c r="P154" s="8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">
      <c r="A155" s="6"/>
      <c r="B155" s="9" t="s">
        <v>5</v>
      </c>
      <c r="C155" s="9"/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42"/>
      <c r="O155" s="42"/>
      <c r="P155" s="8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60">
      <c r="A156" s="6" t="s">
        <v>30</v>
      </c>
      <c r="B156" s="9" t="s">
        <v>12</v>
      </c>
      <c r="C156" s="9"/>
      <c r="D156" s="10">
        <f>SUM(D157:D160)</f>
        <v>0</v>
      </c>
      <c r="E156" s="10">
        <f aca="true" t="shared" si="43" ref="E156:M156">SUM(E157:E160)</f>
        <v>0</v>
      </c>
      <c r="F156" s="10">
        <f t="shared" si="43"/>
        <v>0</v>
      </c>
      <c r="G156" s="10">
        <f t="shared" si="43"/>
        <v>0</v>
      </c>
      <c r="H156" s="10">
        <f t="shared" si="43"/>
        <v>0</v>
      </c>
      <c r="I156" s="10">
        <f t="shared" si="43"/>
        <v>0</v>
      </c>
      <c r="J156" s="10">
        <f t="shared" si="43"/>
        <v>0</v>
      </c>
      <c r="K156" s="10">
        <f t="shared" si="43"/>
        <v>0</v>
      </c>
      <c r="L156" s="10">
        <f t="shared" si="43"/>
        <v>0</v>
      </c>
      <c r="M156" s="10">
        <f t="shared" si="43"/>
        <v>0</v>
      </c>
      <c r="N156" s="42"/>
      <c r="O156" s="42"/>
      <c r="P156" s="8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">
      <c r="A157" s="6"/>
      <c r="B157" s="9" t="s">
        <v>2</v>
      </c>
      <c r="C157" s="9"/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/>
      <c r="N157" s="42"/>
      <c r="O157" s="42"/>
      <c r="P157" s="8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5">
      <c r="A158" s="6"/>
      <c r="B158" s="9" t="s">
        <v>3</v>
      </c>
      <c r="C158" s="9"/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42"/>
      <c r="O158" s="42"/>
      <c r="P158" s="8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">
      <c r="A159" s="6"/>
      <c r="B159" s="9" t="s">
        <v>4</v>
      </c>
      <c r="C159" s="9"/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42"/>
      <c r="O159" s="42"/>
      <c r="P159" s="8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">
      <c r="A160" s="6"/>
      <c r="B160" s="9" t="s">
        <v>5</v>
      </c>
      <c r="C160" s="9"/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42"/>
      <c r="O160" s="42"/>
      <c r="P160" s="8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30">
      <c r="A161" s="6" t="s">
        <v>31</v>
      </c>
      <c r="B161" s="9" t="s">
        <v>20</v>
      </c>
      <c r="C161" s="9"/>
      <c r="D161" s="10">
        <v>88.9</v>
      </c>
      <c r="E161" s="10">
        <f aca="true" t="shared" si="44" ref="E161:M161">SUM(E162:E165)</f>
        <v>30</v>
      </c>
      <c r="F161" s="10">
        <f t="shared" si="44"/>
        <v>5</v>
      </c>
      <c r="G161" s="10">
        <f t="shared" si="44"/>
        <v>5</v>
      </c>
      <c r="H161" s="10">
        <f t="shared" si="44"/>
        <v>5</v>
      </c>
      <c r="I161" s="10">
        <v>23.9</v>
      </c>
      <c r="J161" s="10">
        <v>23.9</v>
      </c>
      <c r="K161" s="10">
        <f t="shared" si="44"/>
        <v>5</v>
      </c>
      <c r="L161" s="10">
        <f t="shared" si="44"/>
        <v>5</v>
      </c>
      <c r="M161" s="10">
        <f t="shared" si="44"/>
        <v>5</v>
      </c>
      <c r="N161" s="42"/>
      <c r="O161" s="42"/>
      <c r="P161" s="8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">
      <c r="A162" s="6"/>
      <c r="B162" s="9" t="s">
        <v>2</v>
      </c>
      <c r="C162" s="9"/>
      <c r="D162" s="10">
        <f>SUM(D169+D175)</f>
        <v>0</v>
      </c>
      <c r="E162" s="10">
        <f aca="true" t="shared" si="45" ref="E162:M162">SUM(E169+E175)</f>
        <v>0</v>
      </c>
      <c r="F162" s="10">
        <f t="shared" si="45"/>
        <v>0</v>
      </c>
      <c r="G162" s="10">
        <f t="shared" si="45"/>
        <v>0</v>
      </c>
      <c r="H162" s="10">
        <f t="shared" si="45"/>
        <v>0</v>
      </c>
      <c r="I162" s="10">
        <f t="shared" si="45"/>
        <v>0</v>
      </c>
      <c r="J162" s="10">
        <f t="shared" si="45"/>
        <v>0</v>
      </c>
      <c r="K162" s="10">
        <f t="shared" si="45"/>
        <v>0</v>
      </c>
      <c r="L162" s="10">
        <f t="shared" si="45"/>
        <v>0</v>
      </c>
      <c r="M162" s="10">
        <f t="shared" si="45"/>
        <v>0</v>
      </c>
      <c r="N162" s="42"/>
      <c r="O162" s="42"/>
      <c r="P162" s="8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">
      <c r="A163" s="6"/>
      <c r="B163" s="9" t="s">
        <v>3</v>
      </c>
      <c r="C163" s="9"/>
      <c r="D163" s="10">
        <f aca="true" t="shared" si="46" ref="D163:M165">SUM(D170+D176)</f>
        <v>0</v>
      </c>
      <c r="E163" s="10">
        <f t="shared" si="46"/>
        <v>0</v>
      </c>
      <c r="F163" s="10">
        <f t="shared" si="46"/>
        <v>0</v>
      </c>
      <c r="G163" s="10">
        <f t="shared" si="46"/>
        <v>0</v>
      </c>
      <c r="H163" s="10">
        <f t="shared" si="46"/>
        <v>0</v>
      </c>
      <c r="I163" s="10">
        <f t="shared" si="46"/>
        <v>0</v>
      </c>
      <c r="J163" s="10">
        <f t="shared" si="46"/>
        <v>0</v>
      </c>
      <c r="K163" s="10">
        <f t="shared" si="46"/>
        <v>0</v>
      </c>
      <c r="L163" s="10">
        <f t="shared" si="46"/>
        <v>0</v>
      </c>
      <c r="M163" s="10">
        <f t="shared" si="46"/>
        <v>0</v>
      </c>
      <c r="N163" s="42"/>
      <c r="O163" s="42"/>
      <c r="P163" s="8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">
      <c r="A164" s="6"/>
      <c r="B164" s="9" t="s">
        <v>4</v>
      </c>
      <c r="C164" s="9"/>
      <c r="D164" s="10">
        <v>88.9</v>
      </c>
      <c r="E164" s="10">
        <f t="shared" si="46"/>
        <v>30</v>
      </c>
      <c r="F164" s="10">
        <f t="shared" si="46"/>
        <v>5</v>
      </c>
      <c r="G164" s="10">
        <f t="shared" si="46"/>
        <v>5</v>
      </c>
      <c r="H164" s="10">
        <f t="shared" si="46"/>
        <v>5</v>
      </c>
      <c r="I164" s="10">
        <f t="shared" si="46"/>
        <v>5</v>
      </c>
      <c r="J164" s="10">
        <v>5</v>
      </c>
      <c r="K164" s="10">
        <f t="shared" si="46"/>
        <v>5</v>
      </c>
      <c r="L164" s="10">
        <f t="shared" si="46"/>
        <v>5</v>
      </c>
      <c r="M164" s="10">
        <f t="shared" si="46"/>
        <v>5</v>
      </c>
      <c r="N164" s="42"/>
      <c r="O164" s="42"/>
      <c r="P164" s="8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">
      <c r="A165" s="6"/>
      <c r="B165" s="9" t="s">
        <v>5</v>
      </c>
      <c r="C165" s="9"/>
      <c r="D165" s="10">
        <f t="shared" si="46"/>
        <v>0</v>
      </c>
      <c r="E165" s="10">
        <f t="shared" si="46"/>
        <v>0</v>
      </c>
      <c r="F165" s="10">
        <f t="shared" si="46"/>
        <v>0</v>
      </c>
      <c r="G165" s="10">
        <f t="shared" si="46"/>
        <v>0</v>
      </c>
      <c r="H165" s="10">
        <f t="shared" si="46"/>
        <v>0</v>
      </c>
      <c r="I165" s="10">
        <f t="shared" si="46"/>
        <v>0</v>
      </c>
      <c r="J165" s="10">
        <f t="shared" si="46"/>
        <v>0</v>
      </c>
      <c r="K165" s="10">
        <f t="shared" si="46"/>
        <v>0</v>
      </c>
      <c r="L165" s="10">
        <f t="shared" si="46"/>
        <v>0</v>
      </c>
      <c r="M165" s="10">
        <f t="shared" si="46"/>
        <v>0</v>
      </c>
      <c r="N165" s="42"/>
      <c r="O165" s="42"/>
      <c r="P165" s="8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5">
      <c r="A166" s="6"/>
      <c r="B166" s="42" t="s">
        <v>110</v>
      </c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8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>
      <c r="A167" s="6"/>
      <c r="B167" s="55" t="s">
        <v>73</v>
      </c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8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90.75" customHeight="1">
      <c r="A168" s="6" t="s">
        <v>32</v>
      </c>
      <c r="B168" s="9" t="s">
        <v>70</v>
      </c>
      <c r="C168" s="9" t="s">
        <v>16</v>
      </c>
      <c r="D168" s="10">
        <f>SUM(D169:D172)</f>
        <v>50</v>
      </c>
      <c r="E168" s="10">
        <f>SUM(E169:E172)</f>
        <v>30</v>
      </c>
      <c r="F168" s="10">
        <f aca="true" t="shared" si="47" ref="F168:M168">SUM(F169:F172)</f>
        <v>5</v>
      </c>
      <c r="G168" s="10">
        <f t="shared" si="47"/>
        <v>5</v>
      </c>
      <c r="H168" s="10">
        <f t="shared" si="47"/>
        <v>5</v>
      </c>
      <c r="I168" s="10">
        <f t="shared" si="47"/>
        <v>5</v>
      </c>
      <c r="J168" s="10">
        <v>23.9</v>
      </c>
      <c r="K168" s="10">
        <f t="shared" si="47"/>
        <v>5</v>
      </c>
      <c r="L168" s="10">
        <f t="shared" si="47"/>
        <v>5</v>
      </c>
      <c r="M168" s="10">
        <f t="shared" si="47"/>
        <v>5</v>
      </c>
      <c r="N168" s="43" t="s">
        <v>81</v>
      </c>
      <c r="O168" s="44"/>
      <c r="P168" s="8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5">
      <c r="A169" s="6"/>
      <c r="B169" s="9" t="s">
        <v>2</v>
      </c>
      <c r="C169" s="9"/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42"/>
      <c r="O169" s="42"/>
      <c r="P169" s="8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5">
      <c r="A170" s="6"/>
      <c r="B170" s="9" t="s">
        <v>3</v>
      </c>
      <c r="C170" s="9"/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42"/>
      <c r="O170" s="42"/>
      <c r="P170" s="8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5">
      <c r="A171" s="6"/>
      <c r="B171" s="9" t="s">
        <v>4</v>
      </c>
      <c r="C171" s="9"/>
      <c r="D171" s="10">
        <f>SUM(E171:I171)</f>
        <v>50</v>
      </c>
      <c r="E171" s="10">
        <v>30</v>
      </c>
      <c r="F171" s="10">
        <v>5</v>
      </c>
      <c r="G171" s="10">
        <v>5</v>
      </c>
      <c r="H171" s="10">
        <v>5</v>
      </c>
      <c r="I171" s="10">
        <v>5</v>
      </c>
      <c r="J171" s="10">
        <v>23.9</v>
      </c>
      <c r="K171" s="10">
        <v>5</v>
      </c>
      <c r="L171" s="10">
        <v>5</v>
      </c>
      <c r="M171" s="10">
        <v>5</v>
      </c>
      <c r="N171" s="42"/>
      <c r="O171" s="42"/>
      <c r="P171" s="8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">
      <c r="A172" s="6"/>
      <c r="B172" s="9" t="s">
        <v>5</v>
      </c>
      <c r="C172" s="9"/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42"/>
      <c r="O172" s="42"/>
      <c r="P172" s="8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23.25" customHeight="1">
      <c r="A173" s="6"/>
      <c r="B173" s="55" t="s">
        <v>74</v>
      </c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8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68.25" customHeight="1">
      <c r="A174" s="25" t="s">
        <v>58</v>
      </c>
      <c r="B174" s="9" t="s">
        <v>33</v>
      </c>
      <c r="C174" s="9" t="s">
        <v>16</v>
      </c>
      <c r="D174" s="10">
        <f>SUM(D175:D178)</f>
        <v>0</v>
      </c>
      <c r="E174" s="10">
        <f aca="true" t="shared" si="48" ref="E174:M174">SUM(E175:E178)</f>
        <v>0</v>
      </c>
      <c r="F174" s="10">
        <f t="shared" si="48"/>
        <v>0</v>
      </c>
      <c r="G174" s="10">
        <f t="shared" si="48"/>
        <v>0</v>
      </c>
      <c r="H174" s="10">
        <f t="shared" si="48"/>
        <v>0</v>
      </c>
      <c r="I174" s="10">
        <f t="shared" si="48"/>
        <v>0</v>
      </c>
      <c r="J174" s="10">
        <f t="shared" si="48"/>
        <v>0</v>
      </c>
      <c r="K174" s="10">
        <f t="shared" si="48"/>
        <v>0</v>
      </c>
      <c r="L174" s="10">
        <f t="shared" si="48"/>
        <v>0</v>
      </c>
      <c r="M174" s="10">
        <f t="shared" si="48"/>
        <v>0</v>
      </c>
      <c r="N174" s="43" t="s">
        <v>82</v>
      </c>
      <c r="O174" s="44"/>
      <c r="P174" s="8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5">
      <c r="A175" s="6"/>
      <c r="B175" s="9" t="s">
        <v>2</v>
      </c>
      <c r="C175" s="9"/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/>
      <c r="N175" s="42"/>
      <c r="O175" s="42"/>
      <c r="P175" s="8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5">
      <c r="A176" s="6"/>
      <c r="B176" s="9" t="s">
        <v>3</v>
      </c>
      <c r="C176" s="9"/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42"/>
      <c r="O176" s="42"/>
      <c r="P176" s="8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5">
      <c r="A177" s="6"/>
      <c r="B177" s="9" t="s">
        <v>4</v>
      </c>
      <c r="C177" s="9"/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42"/>
      <c r="O177" s="42"/>
      <c r="P177" s="8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5">
      <c r="A178" s="6"/>
      <c r="B178" s="9" t="s">
        <v>5</v>
      </c>
      <c r="C178" s="9"/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42"/>
      <c r="O178" s="42"/>
      <c r="P178" s="8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8.75" customHeight="1">
      <c r="A179" s="59" t="s">
        <v>61</v>
      </c>
      <c r="B179" s="57" t="s">
        <v>60</v>
      </c>
      <c r="C179" s="45"/>
      <c r="D179" s="56">
        <v>139.3</v>
      </c>
      <c r="E179" s="56">
        <f>SUM(E182:E185)</f>
        <v>30</v>
      </c>
      <c r="F179" s="56">
        <f>SUM(F182:F185)</f>
        <v>35</v>
      </c>
      <c r="G179" s="56">
        <v>44.3</v>
      </c>
      <c r="H179" s="56">
        <f aca="true" t="shared" si="49" ref="H179:M179">SUM(H182:H185)</f>
        <v>5</v>
      </c>
      <c r="I179" s="56">
        <f t="shared" si="49"/>
        <v>5</v>
      </c>
      <c r="J179" s="56">
        <f t="shared" si="49"/>
        <v>5</v>
      </c>
      <c r="K179" s="56">
        <f t="shared" si="49"/>
        <v>5</v>
      </c>
      <c r="L179" s="56">
        <f t="shared" si="49"/>
        <v>5</v>
      </c>
      <c r="M179" s="56">
        <f t="shared" si="49"/>
        <v>5</v>
      </c>
      <c r="N179" s="45"/>
      <c r="O179" s="45"/>
      <c r="P179" s="8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75" customHeight="1">
      <c r="A180" s="59"/>
      <c r="B180" s="60"/>
      <c r="C180" s="45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45"/>
      <c r="O180" s="45"/>
      <c r="P180" s="8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8.75" customHeight="1">
      <c r="A181" s="59"/>
      <c r="B181" s="58"/>
      <c r="C181" s="45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45"/>
      <c r="O181" s="45"/>
      <c r="P181" s="8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>
      <c r="A182" s="6"/>
      <c r="B182" s="26" t="s">
        <v>2</v>
      </c>
      <c r="C182" s="9"/>
      <c r="D182" s="10">
        <f>SUM(D187+D192+D197)</f>
        <v>0</v>
      </c>
      <c r="E182" s="10">
        <f aca="true" t="shared" si="50" ref="E182:M182">SUM(E187+E192+E197)</f>
        <v>0</v>
      </c>
      <c r="F182" s="10">
        <f t="shared" si="50"/>
        <v>0</v>
      </c>
      <c r="G182" s="10">
        <f t="shared" si="50"/>
        <v>0</v>
      </c>
      <c r="H182" s="10">
        <f t="shared" si="50"/>
        <v>0</v>
      </c>
      <c r="I182" s="10">
        <f t="shared" si="50"/>
        <v>0</v>
      </c>
      <c r="J182" s="10">
        <f t="shared" si="50"/>
        <v>0</v>
      </c>
      <c r="K182" s="10">
        <f t="shared" si="50"/>
        <v>0</v>
      </c>
      <c r="L182" s="10">
        <f t="shared" si="50"/>
        <v>0</v>
      </c>
      <c r="M182" s="10">
        <f t="shared" si="50"/>
        <v>0</v>
      </c>
      <c r="N182" s="42"/>
      <c r="O182" s="42"/>
      <c r="P182" s="8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5">
      <c r="A183" s="6"/>
      <c r="B183" s="9" t="s">
        <v>3</v>
      </c>
      <c r="C183" s="9"/>
      <c r="D183" s="10">
        <f aca="true" t="shared" si="51" ref="D183:M185">SUM(D188+D193+D198)</f>
        <v>0</v>
      </c>
      <c r="E183" s="10">
        <f t="shared" si="51"/>
        <v>0</v>
      </c>
      <c r="F183" s="10">
        <f t="shared" si="51"/>
        <v>0</v>
      </c>
      <c r="G183" s="10">
        <f t="shared" si="51"/>
        <v>0</v>
      </c>
      <c r="H183" s="10">
        <f t="shared" si="51"/>
        <v>0</v>
      </c>
      <c r="I183" s="10">
        <f t="shared" si="51"/>
        <v>0</v>
      </c>
      <c r="J183" s="10">
        <f t="shared" si="51"/>
        <v>0</v>
      </c>
      <c r="K183" s="10">
        <f t="shared" si="51"/>
        <v>0</v>
      </c>
      <c r="L183" s="10">
        <f t="shared" si="51"/>
        <v>0</v>
      </c>
      <c r="M183" s="10">
        <f t="shared" si="51"/>
        <v>0</v>
      </c>
      <c r="N183" s="42"/>
      <c r="O183" s="42"/>
      <c r="P183" s="8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5">
      <c r="A184" s="6"/>
      <c r="B184" s="9" t="s">
        <v>4</v>
      </c>
      <c r="C184" s="9"/>
      <c r="D184" s="10">
        <f t="shared" si="51"/>
        <v>139.3</v>
      </c>
      <c r="E184" s="10">
        <f t="shared" si="51"/>
        <v>30</v>
      </c>
      <c r="F184" s="10">
        <f t="shared" si="51"/>
        <v>35</v>
      </c>
      <c r="G184" s="10">
        <v>44.3</v>
      </c>
      <c r="H184" s="10">
        <f t="shared" si="51"/>
        <v>5</v>
      </c>
      <c r="I184" s="10">
        <f t="shared" si="51"/>
        <v>5</v>
      </c>
      <c r="J184" s="10">
        <f t="shared" si="51"/>
        <v>5</v>
      </c>
      <c r="K184" s="10">
        <f t="shared" si="51"/>
        <v>5</v>
      </c>
      <c r="L184" s="10">
        <f t="shared" si="51"/>
        <v>5</v>
      </c>
      <c r="M184" s="10">
        <f t="shared" si="51"/>
        <v>5</v>
      </c>
      <c r="N184" s="42"/>
      <c r="O184" s="42"/>
      <c r="P184" s="8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">
      <c r="A185" s="6"/>
      <c r="B185" s="9" t="s">
        <v>5</v>
      </c>
      <c r="C185" s="9"/>
      <c r="D185" s="10">
        <f t="shared" si="51"/>
        <v>0</v>
      </c>
      <c r="E185" s="10">
        <f t="shared" si="51"/>
        <v>0</v>
      </c>
      <c r="F185" s="10">
        <f t="shared" si="51"/>
        <v>0</v>
      </c>
      <c r="G185" s="10">
        <f t="shared" si="51"/>
        <v>0</v>
      </c>
      <c r="H185" s="10">
        <f t="shared" si="51"/>
        <v>0</v>
      </c>
      <c r="I185" s="10">
        <f t="shared" si="51"/>
        <v>0</v>
      </c>
      <c r="J185" s="10">
        <f t="shared" si="51"/>
        <v>0</v>
      </c>
      <c r="K185" s="10">
        <f t="shared" si="51"/>
        <v>0</v>
      </c>
      <c r="L185" s="10">
        <f t="shared" si="51"/>
        <v>0</v>
      </c>
      <c r="M185" s="10">
        <f t="shared" si="51"/>
        <v>0</v>
      </c>
      <c r="N185" s="42"/>
      <c r="O185" s="42"/>
      <c r="P185" s="8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45">
      <c r="A186" s="6" t="s">
        <v>34</v>
      </c>
      <c r="B186" s="9" t="s">
        <v>35</v>
      </c>
      <c r="C186" s="9"/>
      <c r="D186" s="10">
        <f>SUM(D187:D190)</f>
        <v>0</v>
      </c>
      <c r="E186" s="10">
        <f aca="true" t="shared" si="52" ref="E186:M186">SUM(E187:E190)</f>
        <v>0</v>
      </c>
      <c r="F186" s="10">
        <f t="shared" si="52"/>
        <v>0</v>
      </c>
      <c r="G186" s="10">
        <f t="shared" si="52"/>
        <v>0</v>
      </c>
      <c r="H186" s="10">
        <f t="shared" si="52"/>
        <v>0</v>
      </c>
      <c r="I186" s="10">
        <f t="shared" si="52"/>
        <v>0</v>
      </c>
      <c r="J186" s="10">
        <f t="shared" si="52"/>
        <v>0</v>
      </c>
      <c r="K186" s="10">
        <f t="shared" si="52"/>
        <v>0</v>
      </c>
      <c r="L186" s="10">
        <f t="shared" si="52"/>
        <v>0</v>
      </c>
      <c r="M186" s="10">
        <f t="shared" si="52"/>
        <v>0</v>
      </c>
      <c r="N186" s="42"/>
      <c r="O186" s="42"/>
      <c r="P186" s="8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>
      <c r="A187" s="6"/>
      <c r="B187" s="9" t="s">
        <v>2</v>
      </c>
      <c r="C187" s="9"/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/>
      <c r="N187" s="42"/>
      <c r="O187" s="42"/>
      <c r="P187" s="8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">
      <c r="A188" s="6"/>
      <c r="B188" s="9" t="s">
        <v>3</v>
      </c>
      <c r="C188" s="9"/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42"/>
      <c r="O188" s="42"/>
      <c r="P188" s="8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>
      <c r="A189" s="6"/>
      <c r="B189" s="9" t="s">
        <v>4</v>
      </c>
      <c r="C189" s="9"/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42"/>
      <c r="O189" s="42"/>
      <c r="P189" s="8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5">
      <c r="A190" s="6"/>
      <c r="B190" s="9" t="s">
        <v>5</v>
      </c>
      <c r="C190" s="9"/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42"/>
      <c r="O190" s="42"/>
      <c r="P190" s="8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60">
      <c r="A191" s="6" t="s">
        <v>36</v>
      </c>
      <c r="B191" s="9" t="s">
        <v>12</v>
      </c>
      <c r="C191" s="9"/>
      <c r="D191" s="10">
        <f>SUM(D192:D195)</f>
        <v>0</v>
      </c>
      <c r="E191" s="10">
        <f aca="true" t="shared" si="53" ref="E191:M191">SUM(E192:E195)</f>
        <v>0</v>
      </c>
      <c r="F191" s="10">
        <f t="shared" si="53"/>
        <v>0</v>
      </c>
      <c r="G191" s="10">
        <f t="shared" si="53"/>
        <v>0</v>
      </c>
      <c r="H191" s="10">
        <f t="shared" si="53"/>
        <v>0</v>
      </c>
      <c r="I191" s="10">
        <f t="shared" si="53"/>
        <v>0</v>
      </c>
      <c r="J191" s="10">
        <f t="shared" si="53"/>
        <v>0</v>
      </c>
      <c r="K191" s="10">
        <f t="shared" si="53"/>
        <v>0</v>
      </c>
      <c r="L191" s="10">
        <f t="shared" si="53"/>
        <v>0</v>
      </c>
      <c r="M191" s="10">
        <f t="shared" si="53"/>
        <v>0</v>
      </c>
      <c r="N191" s="42"/>
      <c r="O191" s="42"/>
      <c r="P191" s="8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">
      <c r="A192" s="6"/>
      <c r="B192" s="9" t="s">
        <v>2</v>
      </c>
      <c r="C192" s="9"/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42"/>
      <c r="O192" s="42"/>
      <c r="P192" s="8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">
      <c r="A193" s="6"/>
      <c r="B193" s="9" t="s">
        <v>3</v>
      </c>
      <c r="C193" s="9"/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42"/>
      <c r="O193" s="42"/>
      <c r="P193" s="8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5">
      <c r="A194" s="6"/>
      <c r="B194" s="9" t="s">
        <v>4</v>
      </c>
      <c r="C194" s="9"/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42"/>
      <c r="O194" s="42"/>
      <c r="P194" s="8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5">
      <c r="A195" s="6"/>
      <c r="B195" s="9" t="s">
        <v>5</v>
      </c>
      <c r="C195" s="9"/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42"/>
      <c r="O195" s="42"/>
      <c r="P195" s="8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30">
      <c r="A196" s="6" t="s">
        <v>37</v>
      </c>
      <c r="B196" s="9" t="s">
        <v>20</v>
      </c>
      <c r="C196" s="9"/>
      <c r="D196" s="10">
        <f>SUM(D197:D200)</f>
        <v>139.3</v>
      </c>
      <c r="E196" s="10">
        <f aca="true" t="shared" si="54" ref="E196:M196">SUM(E197:E200)</f>
        <v>30</v>
      </c>
      <c r="F196" s="10">
        <f t="shared" si="54"/>
        <v>35</v>
      </c>
      <c r="G196" s="10">
        <v>44.3</v>
      </c>
      <c r="H196" s="10">
        <f t="shared" si="54"/>
        <v>5</v>
      </c>
      <c r="I196" s="10">
        <f t="shared" si="54"/>
        <v>5</v>
      </c>
      <c r="J196" s="10">
        <f t="shared" si="54"/>
        <v>5</v>
      </c>
      <c r="K196" s="10">
        <f t="shared" si="54"/>
        <v>5</v>
      </c>
      <c r="L196" s="10">
        <f t="shared" si="54"/>
        <v>5</v>
      </c>
      <c r="M196" s="10">
        <f t="shared" si="54"/>
        <v>5</v>
      </c>
      <c r="N196" s="42"/>
      <c r="O196" s="42"/>
      <c r="P196" s="8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">
      <c r="A197" s="6"/>
      <c r="B197" s="9" t="s">
        <v>2</v>
      </c>
      <c r="C197" s="9"/>
      <c r="D197" s="10">
        <f>SUM(D204+D210)</f>
        <v>0</v>
      </c>
      <c r="E197" s="10">
        <f aca="true" t="shared" si="55" ref="E197:M197">SUM(E204+E210)</f>
        <v>0</v>
      </c>
      <c r="F197" s="10">
        <f t="shared" si="55"/>
        <v>0</v>
      </c>
      <c r="G197" s="10">
        <f t="shared" si="55"/>
        <v>0</v>
      </c>
      <c r="H197" s="10">
        <f t="shared" si="55"/>
        <v>0</v>
      </c>
      <c r="I197" s="10">
        <f t="shared" si="55"/>
        <v>0</v>
      </c>
      <c r="J197" s="10">
        <f t="shared" si="55"/>
        <v>0</v>
      </c>
      <c r="K197" s="10">
        <f t="shared" si="55"/>
        <v>0</v>
      </c>
      <c r="L197" s="10">
        <f t="shared" si="55"/>
        <v>0</v>
      </c>
      <c r="M197" s="10">
        <f t="shared" si="55"/>
        <v>0</v>
      </c>
      <c r="N197" s="42"/>
      <c r="O197" s="42"/>
      <c r="P197" s="8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">
      <c r="A198" s="6"/>
      <c r="B198" s="9" t="s">
        <v>3</v>
      </c>
      <c r="C198" s="9"/>
      <c r="D198" s="10">
        <f aca="true" t="shared" si="56" ref="D198:M200">SUM(D205+D211)</f>
        <v>0</v>
      </c>
      <c r="E198" s="10">
        <f t="shared" si="56"/>
        <v>0</v>
      </c>
      <c r="F198" s="10">
        <f t="shared" si="56"/>
        <v>0</v>
      </c>
      <c r="G198" s="10">
        <f t="shared" si="56"/>
        <v>0</v>
      </c>
      <c r="H198" s="10">
        <f t="shared" si="56"/>
        <v>0</v>
      </c>
      <c r="I198" s="10">
        <f t="shared" si="56"/>
        <v>0</v>
      </c>
      <c r="J198" s="10">
        <f t="shared" si="56"/>
        <v>0</v>
      </c>
      <c r="K198" s="10">
        <f t="shared" si="56"/>
        <v>0</v>
      </c>
      <c r="L198" s="10">
        <f t="shared" si="56"/>
        <v>0</v>
      </c>
      <c r="M198" s="10">
        <f t="shared" si="56"/>
        <v>0</v>
      </c>
      <c r="N198" s="42"/>
      <c r="O198" s="42"/>
      <c r="P198" s="8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5">
      <c r="A199" s="6"/>
      <c r="B199" s="9" t="s">
        <v>4</v>
      </c>
      <c r="C199" s="9"/>
      <c r="D199" s="10">
        <v>139.3</v>
      </c>
      <c r="E199" s="10">
        <f t="shared" si="56"/>
        <v>30</v>
      </c>
      <c r="F199" s="10">
        <f t="shared" si="56"/>
        <v>35</v>
      </c>
      <c r="G199" s="10">
        <f t="shared" si="56"/>
        <v>44.3</v>
      </c>
      <c r="H199" s="10">
        <f t="shared" si="56"/>
        <v>5</v>
      </c>
      <c r="I199" s="10">
        <f t="shared" si="56"/>
        <v>5</v>
      </c>
      <c r="J199" s="10">
        <f t="shared" si="56"/>
        <v>5</v>
      </c>
      <c r="K199" s="10">
        <f t="shared" si="56"/>
        <v>5</v>
      </c>
      <c r="L199" s="10">
        <f t="shared" si="56"/>
        <v>5</v>
      </c>
      <c r="M199" s="10">
        <f t="shared" si="56"/>
        <v>5</v>
      </c>
      <c r="N199" s="42"/>
      <c r="O199" s="42"/>
      <c r="P199" s="8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">
      <c r="A200" s="6"/>
      <c r="B200" s="9" t="s">
        <v>5</v>
      </c>
      <c r="C200" s="9"/>
      <c r="D200" s="10">
        <f t="shared" si="56"/>
        <v>0</v>
      </c>
      <c r="E200" s="10">
        <f t="shared" si="56"/>
        <v>0</v>
      </c>
      <c r="F200" s="10">
        <f t="shared" si="56"/>
        <v>0</v>
      </c>
      <c r="G200" s="10">
        <f t="shared" si="56"/>
        <v>0</v>
      </c>
      <c r="H200" s="10">
        <f t="shared" si="56"/>
        <v>0</v>
      </c>
      <c r="I200" s="10">
        <f t="shared" si="56"/>
        <v>0</v>
      </c>
      <c r="J200" s="10">
        <f t="shared" si="56"/>
        <v>0</v>
      </c>
      <c r="K200" s="10">
        <f t="shared" si="56"/>
        <v>0</v>
      </c>
      <c r="L200" s="10">
        <f t="shared" si="56"/>
        <v>0</v>
      </c>
      <c r="M200" s="10">
        <f t="shared" si="56"/>
        <v>0</v>
      </c>
      <c r="N200" s="42"/>
      <c r="O200" s="42"/>
      <c r="P200" s="8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5">
      <c r="A201" s="6"/>
      <c r="B201" s="42" t="s">
        <v>111</v>
      </c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8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5">
      <c r="A202" s="6"/>
      <c r="B202" s="55" t="s">
        <v>112</v>
      </c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8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93.75" customHeight="1">
      <c r="A203" s="27" t="s">
        <v>62</v>
      </c>
      <c r="B203" s="9" t="s">
        <v>64</v>
      </c>
      <c r="C203" s="9" t="s">
        <v>16</v>
      </c>
      <c r="D203" s="10">
        <f>SUM(D204:D207)</f>
        <v>119.3</v>
      </c>
      <c r="E203" s="10">
        <f aca="true" t="shared" si="57" ref="E203:M203">SUM(E204:E207)</f>
        <v>30</v>
      </c>
      <c r="F203" s="10">
        <f t="shared" si="57"/>
        <v>35</v>
      </c>
      <c r="G203" s="10">
        <f t="shared" si="57"/>
        <v>44.3</v>
      </c>
      <c r="H203" s="10">
        <f t="shared" si="57"/>
        <v>5</v>
      </c>
      <c r="I203" s="10">
        <f t="shared" si="57"/>
        <v>5</v>
      </c>
      <c r="J203" s="10">
        <f t="shared" si="57"/>
        <v>5</v>
      </c>
      <c r="K203" s="10">
        <f t="shared" si="57"/>
        <v>5</v>
      </c>
      <c r="L203" s="10">
        <f t="shared" si="57"/>
        <v>5</v>
      </c>
      <c r="M203" s="10">
        <f t="shared" si="57"/>
        <v>5</v>
      </c>
      <c r="N203" s="43" t="s">
        <v>83</v>
      </c>
      <c r="O203" s="44"/>
      <c r="P203" s="8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>
      <c r="A204" s="6"/>
      <c r="B204" s="9" t="s">
        <v>2</v>
      </c>
      <c r="C204" s="9"/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42"/>
      <c r="O204" s="42"/>
      <c r="P204" s="8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5">
      <c r="A205" s="6"/>
      <c r="B205" s="9" t="s">
        <v>3</v>
      </c>
      <c r="C205" s="9"/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42"/>
      <c r="O205" s="42"/>
      <c r="P205" s="8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>
      <c r="A206" s="6"/>
      <c r="B206" s="9" t="s">
        <v>4</v>
      </c>
      <c r="C206" s="9"/>
      <c r="D206" s="10">
        <f>SUM(E206:I206)</f>
        <v>119.3</v>
      </c>
      <c r="E206" s="10">
        <v>30</v>
      </c>
      <c r="F206" s="10">
        <v>35</v>
      </c>
      <c r="G206" s="10">
        <v>44.3</v>
      </c>
      <c r="H206" s="10">
        <v>5</v>
      </c>
      <c r="I206" s="10">
        <v>5</v>
      </c>
      <c r="J206" s="10">
        <v>5</v>
      </c>
      <c r="K206" s="10">
        <v>5</v>
      </c>
      <c r="L206" s="10">
        <v>5</v>
      </c>
      <c r="M206" s="10">
        <v>5</v>
      </c>
      <c r="N206" s="42"/>
      <c r="O206" s="42"/>
      <c r="P206" s="8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5">
      <c r="A207" s="6"/>
      <c r="B207" s="9" t="s">
        <v>5</v>
      </c>
      <c r="C207" s="9"/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42"/>
      <c r="O207" s="42"/>
      <c r="P207" s="8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20.25" customHeight="1">
      <c r="A208" s="6"/>
      <c r="B208" s="55">
        <v>0</v>
      </c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8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92.25" customHeight="1">
      <c r="A209" s="6" t="s">
        <v>38</v>
      </c>
      <c r="B209" s="9" t="s">
        <v>33</v>
      </c>
      <c r="C209" s="9" t="s">
        <v>16</v>
      </c>
      <c r="D209" s="10">
        <f>SUM(D210:D213)</f>
        <v>0</v>
      </c>
      <c r="E209" s="10">
        <f aca="true" t="shared" si="58" ref="E209:M209">SUM(E210:E213)</f>
        <v>0</v>
      </c>
      <c r="F209" s="10">
        <f t="shared" si="58"/>
        <v>0</v>
      </c>
      <c r="G209" s="10">
        <f t="shared" si="58"/>
        <v>0</v>
      </c>
      <c r="H209" s="10">
        <f t="shared" si="58"/>
        <v>0</v>
      </c>
      <c r="I209" s="10">
        <f t="shared" si="58"/>
        <v>0</v>
      </c>
      <c r="J209" s="10">
        <f t="shared" si="58"/>
        <v>0</v>
      </c>
      <c r="K209" s="10">
        <f t="shared" si="58"/>
        <v>0</v>
      </c>
      <c r="L209" s="10">
        <f t="shared" si="58"/>
        <v>0</v>
      </c>
      <c r="M209" s="10">
        <f t="shared" si="58"/>
        <v>0</v>
      </c>
      <c r="N209" s="42" t="s">
        <v>84</v>
      </c>
      <c r="O209" s="42"/>
      <c r="P209" s="8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5">
      <c r="A210" s="6"/>
      <c r="B210" s="9" t="s">
        <v>2</v>
      </c>
      <c r="C210" s="9"/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42"/>
      <c r="O210" s="42"/>
      <c r="P210" s="8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">
      <c r="A211" s="6"/>
      <c r="B211" s="9" t="s">
        <v>3</v>
      </c>
      <c r="C211" s="9"/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42"/>
      <c r="O211" s="42"/>
      <c r="P211" s="8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>
      <c r="A212" s="6"/>
      <c r="B212" s="9" t="s">
        <v>4</v>
      </c>
      <c r="C212" s="9"/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42"/>
      <c r="O212" s="42"/>
      <c r="P212" s="8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5">
      <c r="A213" s="6"/>
      <c r="B213" s="9" t="s">
        <v>5</v>
      </c>
      <c r="C213" s="9"/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42"/>
      <c r="O213" s="42"/>
      <c r="P213" s="8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8.75" customHeight="1">
      <c r="A214" s="59">
        <v>7</v>
      </c>
      <c r="B214" s="57" t="s">
        <v>95</v>
      </c>
      <c r="C214" s="45"/>
      <c r="D214" s="56">
        <f aca="true" t="shared" si="59" ref="D214:M214">SUM(D217:D220)</f>
        <v>129.4</v>
      </c>
      <c r="E214" s="56">
        <f t="shared" si="59"/>
        <v>39</v>
      </c>
      <c r="F214" s="56">
        <f t="shared" si="59"/>
        <v>11.3</v>
      </c>
      <c r="G214" s="56">
        <f t="shared" si="59"/>
        <v>11.3</v>
      </c>
      <c r="H214" s="56">
        <f t="shared" si="59"/>
        <v>11.3</v>
      </c>
      <c r="I214" s="56">
        <f t="shared" si="59"/>
        <v>11.3</v>
      </c>
      <c r="J214" s="56">
        <f t="shared" si="59"/>
        <v>11.3</v>
      </c>
      <c r="K214" s="56">
        <f t="shared" si="59"/>
        <v>11.3</v>
      </c>
      <c r="L214" s="56">
        <f t="shared" si="59"/>
        <v>11.3</v>
      </c>
      <c r="M214" s="56">
        <f t="shared" si="59"/>
        <v>11.3</v>
      </c>
      <c r="N214" s="45"/>
      <c r="O214" s="45"/>
      <c r="P214" s="8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31.25" customHeight="1">
      <c r="A215" s="59"/>
      <c r="B215" s="60"/>
      <c r="C215" s="45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45"/>
      <c r="O215" s="45"/>
      <c r="P215" s="8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5.75" customHeight="1">
      <c r="A216" s="59"/>
      <c r="B216" s="58"/>
      <c r="C216" s="45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45"/>
      <c r="O216" s="45"/>
      <c r="P216" s="8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5">
      <c r="A217" s="6"/>
      <c r="B217" s="9" t="s">
        <v>2</v>
      </c>
      <c r="C217" s="9"/>
      <c r="D217" s="10">
        <v>0</v>
      </c>
      <c r="E217" s="10">
        <f>SUM(E222+E227+E232)</f>
        <v>0</v>
      </c>
      <c r="F217" s="10">
        <f aca="true" t="shared" si="60" ref="F217:M217">SUM(F222+F227+F232)</f>
        <v>0</v>
      </c>
      <c r="G217" s="10">
        <f t="shared" si="60"/>
        <v>0</v>
      </c>
      <c r="H217" s="10">
        <f t="shared" si="60"/>
        <v>0</v>
      </c>
      <c r="I217" s="10">
        <f t="shared" si="60"/>
        <v>0</v>
      </c>
      <c r="J217" s="10">
        <f t="shared" si="60"/>
        <v>0</v>
      </c>
      <c r="K217" s="10">
        <f t="shared" si="60"/>
        <v>0</v>
      </c>
      <c r="L217" s="10">
        <f t="shared" si="60"/>
        <v>0</v>
      </c>
      <c r="M217" s="10">
        <f t="shared" si="60"/>
        <v>0</v>
      </c>
      <c r="N217" s="42"/>
      <c r="O217" s="42"/>
      <c r="P217" s="8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5">
      <c r="A218" s="6"/>
      <c r="B218" s="9" t="s">
        <v>3</v>
      </c>
      <c r="C218" s="9"/>
      <c r="D218" s="10">
        <v>0</v>
      </c>
      <c r="E218" s="10">
        <f aca="true" t="shared" si="61" ref="E218:M220">SUM(E223+E228+E233)</f>
        <v>0</v>
      </c>
      <c r="F218" s="10">
        <f t="shared" si="61"/>
        <v>0</v>
      </c>
      <c r="G218" s="10">
        <f t="shared" si="61"/>
        <v>0</v>
      </c>
      <c r="H218" s="10">
        <f t="shared" si="61"/>
        <v>0</v>
      </c>
      <c r="I218" s="10">
        <f t="shared" si="61"/>
        <v>0</v>
      </c>
      <c r="J218" s="10">
        <f t="shared" si="61"/>
        <v>0</v>
      </c>
      <c r="K218" s="10">
        <f t="shared" si="61"/>
        <v>0</v>
      </c>
      <c r="L218" s="10">
        <f t="shared" si="61"/>
        <v>0</v>
      </c>
      <c r="M218" s="10">
        <f t="shared" si="61"/>
        <v>0</v>
      </c>
      <c r="N218" s="42"/>
      <c r="O218" s="42"/>
      <c r="P218" s="8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5">
      <c r="A219" s="6"/>
      <c r="B219" s="9" t="s">
        <v>4</v>
      </c>
      <c r="C219" s="9"/>
      <c r="D219" s="10">
        <v>129.4</v>
      </c>
      <c r="E219" s="10">
        <f t="shared" si="61"/>
        <v>39</v>
      </c>
      <c r="F219" s="10">
        <f t="shared" si="61"/>
        <v>11.3</v>
      </c>
      <c r="G219" s="10">
        <f t="shared" si="61"/>
        <v>11.3</v>
      </c>
      <c r="H219" s="10">
        <f t="shared" si="61"/>
        <v>11.3</v>
      </c>
      <c r="I219" s="10">
        <f t="shared" si="61"/>
        <v>11.3</v>
      </c>
      <c r="J219" s="10">
        <f t="shared" si="61"/>
        <v>11.3</v>
      </c>
      <c r="K219" s="10">
        <f t="shared" si="61"/>
        <v>11.3</v>
      </c>
      <c r="L219" s="10">
        <f t="shared" si="61"/>
        <v>11.3</v>
      </c>
      <c r="M219" s="10">
        <f t="shared" si="61"/>
        <v>11.3</v>
      </c>
      <c r="N219" s="42"/>
      <c r="O219" s="42"/>
      <c r="P219" s="8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5">
      <c r="A220" s="6"/>
      <c r="B220" s="9" t="s">
        <v>5</v>
      </c>
      <c r="C220" s="9"/>
      <c r="D220" s="10">
        <v>0</v>
      </c>
      <c r="E220" s="10">
        <f t="shared" si="61"/>
        <v>0</v>
      </c>
      <c r="F220" s="10">
        <f t="shared" si="61"/>
        <v>0</v>
      </c>
      <c r="G220" s="10">
        <f t="shared" si="61"/>
        <v>0</v>
      </c>
      <c r="H220" s="10">
        <f t="shared" si="61"/>
        <v>0</v>
      </c>
      <c r="I220" s="10">
        <f t="shared" si="61"/>
        <v>0</v>
      </c>
      <c r="J220" s="10">
        <f t="shared" si="61"/>
        <v>0</v>
      </c>
      <c r="K220" s="10">
        <f t="shared" si="61"/>
        <v>0</v>
      </c>
      <c r="L220" s="10">
        <f t="shared" si="61"/>
        <v>0</v>
      </c>
      <c r="M220" s="10">
        <f t="shared" si="61"/>
        <v>0</v>
      </c>
      <c r="N220" s="42"/>
      <c r="O220" s="42"/>
      <c r="P220" s="8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45">
      <c r="A221" s="6" t="s">
        <v>39</v>
      </c>
      <c r="B221" s="9" t="s">
        <v>6</v>
      </c>
      <c r="C221" s="9"/>
      <c r="D221" s="10">
        <f>SUM(D222:D225)</f>
        <v>0</v>
      </c>
      <c r="E221" s="10">
        <f>SUM(E222:E225)</f>
        <v>0</v>
      </c>
      <c r="F221" s="10">
        <f aca="true" t="shared" si="62" ref="F221:M221">SUM(F222:F225)</f>
        <v>0</v>
      </c>
      <c r="G221" s="10">
        <f t="shared" si="62"/>
        <v>0</v>
      </c>
      <c r="H221" s="10">
        <f t="shared" si="62"/>
        <v>0</v>
      </c>
      <c r="I221" s="10">
        <f t="shared" si="62"/>
        <v>0</v>
      </c>
      <c r="J221" s="10">
        <f t="shared" si="62"/>
        <v>0</v>
      </c>
      <c r="K221" s="10">
        <f t="shared" si="62"/>
        <v>0</v>
      </c>
      <c r="L221" s="10">
        <f t="shared" si="62"/>
        <v>0</v>
      </c>
      <c r="M221" s="10">
        <f t="shared" si="62"/>
        <v>0</v>
      </c>
      <c r="N221" s="42"/>
      <c r="O221" s="42"/>
      <c r="P221" s="8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>
      <c r="A222" s="6"/>
      <c r="B222" s="9" t="s">
        <v>2</v>
      </c>
      <c r="C222" s="9"/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/>
      <c r="N222" s="42"/>
      <c r="O222" s="42"/>
      <c r="P222" s="8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>
      <c r="A223" s="6"/>
      <c r="B223" s="9" t="s">
        <v>3</v>
      </c>
      <c r="C223" s="9"/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42"/>
      <c r="O223" s="42"/>
      <c r="P223" s="8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">
      <c r="A224" s="6"/>
      <c r="B224" s="9" t="s">
        <v>4</v>
      </c>
      <c r="C224" s="9"/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42"/>
      <c r="O224" s="42"/>
      <c r="P224" s="8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5">
      <c r="A225" s="6"/>
      <c r="B225" s="9" t="s">
        <v>5</v>
      </c>
      <c r="C225" s="9"/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42"/>
      <c r="O225" s="42"/>
      <c r="P225" s="8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60">
      <c r="A226" s="6" t="s">
        <v>40</v>
      </c>
      <c r="B226" s="9" t="s">
        <v>12</v>
      </c>
      <c r="C226" s="9"/>
      <c r="D226" s="10">
        <f>SUM(D227:D230)</f>
        <v>0</v>
      </c>
      <c r="E226" s="10">
        <f>SUM(E227:E230)</f>
        <v>0</v>
      </c>
      <c r="F226" s="10">
        <f aca="true" t="shared" si="63" ref="F226:M226">SUM(F227:F230)</f>
        <v>0</v>
      </c>
      <c r="G226" s="10">
        <f t="shared" si="63"/>
        <v>0</v>
      </c>
      <c r="H226" s="10">
        <f t="shared" si="63"/>
        <v>0</v>
      </c>
      <c r="I226" s="10">
        <f t="shared" si="63"/>
        <v>0</v>
      </c>
      <c r="J226" s="10">
        <f t="shared" si="63"/>
        <v>0</v>
      </c>
      <c r="K226" s="10">
        <f t="shared" si="63"/>
        <v>0</v>
      </c>
      <c r="L226" s="10">
        <f t="shared" si="63"/>
        <v>0</v>
      </c>
      <c r="M226" s="10">
        <f t="shared" si="63"/>
        <v>0</v>
      </c>
      <c r="N226" s="42"/>
      <c r="O226" s="42"/>
      <c r="P226" s="8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5">
      <c r="A227" s="6"/>
      <c r="B227" s="9" t="s">
        <v>2</v>
      </c>
      <c r="C227" s="9"/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42"/>
      <c r="O227" s="42"/>
      <c r="P227" s="8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5">
      <c r="A228" s="6"/>
      <c r="B228" s="9" t="s">
        <v>3</v>
      </c>
      <c r="C228" s="9"/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42"/>
      <c r="O228" s="42"/>
      <c r="P228" s="8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5">
      <c r="A229" s="6"/>
      <c r="B229" s="9" t="s">
        <v>4</v>
      </c>
      <c r="C229" s="9"/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42"/>
      <c r="O229" s="42"/>
      <c r="P229" s="8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5">
      <c r="A230" s="6"/>
      <c r="B230" s="9" t="s">
        <v>5</v>
      </c>
      <c r="C230" s="9"/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42"/>
      <c r="O230" s="42"/>
      <c r="P230" s="8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30">
      <c r="A231" s="6" t="s">
        <v>41</v>
      </c>
      <c r="B231" s="9" t="s">
        <v>20</v>
      </c>
      <c r="C231" s="9"/>
      <c r="D231" s="10">
        <f>SUM(D232:D235)</f>
        <v>129.4</v>
      </c>
      <c r="E231" s="10">
        <f>SUM(E232:E235)</f>
        <v>39</v>
      </c>
      <c r="F231" s="10">
        <f aca="true" t="shared" si="64" ref="F231:M231">SUM(F232:F235)</f>
        <v>11.3</v>
      </c>
      <c r="G231" s="10">
        <f t="shared" si="64"/>
        <v>11.3</v>
      </c>
      <c r="H231" s="10">
        <f t="shared" si="64"/>
        <v>11.3</v>
      </c>
      <c r="I231" s="10">
        <f t="shared" si="64"/>
        <v>11.3</v>
      </c>
      <c r="J231" s="10">
        <f t="shared" si="64"/>
        <v>11.3</v>
      </c>
      <c r="K231" s="10">
        <f t="shared" si="64"/>
        <v>11.3</v>
      </c>
      <c r="L231" s="10">
        <f t="shared" si="64"/>
        <v>11.3</v>
      </c>
      <c r="M231" s="10">
        <f t="shared" si="64"/>
        <v>11.3</v>
      </c>
      <c r="N231" s="42"/>
      <c r="O231" s="42"/>
      <c r="P231" s="8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5">
      <c r="A232" s="6"/>
      <c r="B232" s="9" t="s">
        <v>2</v>
      </c>
      <c r="C232" s="9"/>
      <c r="D232" s="10">
        <v>0</v>
      </c>
      <c r="E232" s="10">
        <f>SUM(E239+E245+E251)</f>
        <v>0</v>
      </c>
      <c r="F232" s="10">
        <f aca="true" t="shared" si="65" ref="F232:M232">SUM(F239+F245+F251)</f>
        <v>0</v>
      </c>
      <c r="G232" s="10">
        <f t="shared" si="65"/>
        <v>0</v>
      </c>
      <c r="H232" s="10">
        <f t="shared" si="65"/>
        <v>0</v>
      </c>
      <c r="I232" s="10">
        <f t="shared" si="65"/>
        <v>0</v>
      </c>
      <c r="J232" s="10">
        <f t="shared" si="65"/>
        <v>0</v>
      </c>
      <c r="K232" s="10">
        <f t="shared" si="65"/>
        <v>0</v>
      </c>
      <c r="L232" s="10">
        <f t="shared" si="65"/>
        <v>0</v>
      </c>
      <c r="M232" s="10">
        <f t="shared" si="65"/>
        <v>0</v>
      </c>
      <c r="N232" s="42"/>
      <c r="O232" s="42"/>
      <c r="P232" s="8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5">
      <c r="A233" s="6"/>
      <c r="B233" s="9" t="s">
        <v>3</v>
      </c>
      <c r="C233" s="9"/>
      <c r="D233" s="10">
        <v>0</v>
      </c>
      <c r="E233" s="10">
        <f aca="true" t="shared" si="66" ref="E233:M235">SUM(E240+E246+E252)</f>
        <v>0</v>
      </c>
      <c r="F233" s="10">
        <f t="shared" si="66"/>
        <v>0</v>
      </c>
      <c r="G233" s="10">
        <f t="shared" si="66"/>
        <v>0</v>
      </c>
      <c r="H233" s="10">
        <f t="shared" si="66"/>
        <v>0</v>
      </c>
      <c r="I233" s="10">
        <f t="shared" si="66"/>
        <v>0</v>
      </c>
      <c r="J233" s="10">
        <f t="shared" si="66"/>
        <v>0</v>
      </c>
      <c r="K233" s="10">
        <f t="shared" si="66"/>
        <v>0</v>
      </c>
      <c r="L233" s="10">
        <f t="shared" si="66"/>
        <v>0</v>
      </c>
      <c r="M233" s="10">
        <f t="shared" si="66"/>
        <v>0</v>
      </c>
      <c r="N233" s="42"/>
      <c r="O233" s="42"/>
      <c r="P233" s="8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5">
      <c r="A234" s="6"/>
      <c r="B234" s="9" t="s">
        <v>4</v>
      </c>
      <c r="C234" s="9"/>
      <c r="D234" s="10">
        <v>129.4</v>
      </c>
      <c r="E234" s="10">
        <v>39</v>
      </c>
      <c r="F234" s="10">
        <f t="shared" si="66"/>
        <v>11.3</v>
      </c>
      <c r="G234" s="10">
        <f t="shared" si="66"/>
        <v>11.3</v>
      </c>
      <c r="H234" s="10">
        <f t="shared" si="66"/>
        <v>11.3</v>
      </c>
      <c r="I234" s="10">
        <f t="shared" si="66"/>
        <v>11.3</v>
      </c>
      <c r="J234" s="10">
        <f t="shared" si="66"/>
        <v>11.3</v>
      </c>
      <c r="K234" s="10">
        <f t="shared" si="66"/>
        <v>11.3</v>
      </c>
      <c r="L234" s="10">
        <f t="shared" si="66"/>
        <v>11.3</v>
      </c>
      <c r="M234" s="10">
        <f t="shared" si="66"/>
        <v>11.3</v>
      </c>
      <c r="N234" s="42"/>
      <c r="O234" s="42"/>
      <c r="P234" s="8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5">
      <c r="A235" s="6"/>
      <c r="B235" s="9" t="s">
        <v>5</v>
      </c>
      <c r="C235" s="9"/>
      <c r="D235" s="10">
        <v>0</v>
      </c>
      <c r="E235" s="10">
        <f t="shared" si="66"/>
        <v>0</v>
      </c>
      <c r="F235" s="10">
        <f t="shared" si="66"/>
        <v>0</v>
      </c>
      <c r="G235" s="10">
        <f t="shared" si="66"/>
        <v>0</v>
      </c>
      <c r="H235" s="10">
        <f t="shared" si="66"/>
        <v>0</v>
      </c>
      <c r="I235" s="10">
        <f t="shared" si="66"/>
        <v>0</v>
      </c>
      <c r="J235" s="10">
        <f t="shared" si="66"/>
        <v>0</v>
      </c>
      <c r="K235" s="10">
        <f t="shared" si="66"/>
        <v>0</v>
      </c>
      <c r="L235" s="10">
        <f t="shared" si="66"/>
        <v>0</v>
      </c>
      <c r="M235" s="10">
        <f t="shared" si="66"/>
        <v>0</v>
      </c>
      <c r="N235" s="42"/>
      <c r="O235" s="42"/>
      <c r="P235" s="8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64.5" customHeight="1">
      <c r="A236" s="6"/>
      <c r="B236" s="42" t="s">
        <v>113</v>
      </c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8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26.25" customHeight="1">
      <c r="A237" s="6"/>
      <c r="B237" s="55" t="s">
        <v>89</v>
      </c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8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86.25" customHeight="1">
      <c r="A238" s="6" t="s">
        <v>42</v>
      </c>
      <c r="B238" s="9" t="s">
        <v>65</v>
      </c>
      <c r="C238" s="9" t="s">
        <v>16</v>
      </c>
      <c r="D238" s="10">
        <f>SUM(D239:D242)</f>
        <v>46.2</v>
      </c>
      <c r="E238" s="10">
        <f>SUM(E239:E242)</f>
        <v>15</v>
      </c>
      <c r="F238" s="10">
        <f aca="true" t="shared" si="67" ref="F238:M238">SUM(F239:F242)</f>
        <v>3.9</v>
      </c>
      <c r="G238" s="10">
        <f t="shared" si="67"/>
        <v>3.9</v>
      </c>
      <c r="H238" s="10">
        <f t="shared" si="67"/>
        <v>3.9</v>
      </c>
      <c r="I238" s="10">
        <f t="shared" si="67"/>
        <v>3.9</v>
      </c>
      <c r="J238" s="10">
        <f t="shared" si="67"/>
        <v>3.9</v>
      </c>
      <c r="K238" s="10">
        <f t="shared" si="67"/>
        <v>3.9</v>
      </c>
      <c r="L238" s="10">
        <f t="shared" si="67"/>
        <v>3.9</v>
      </c>
      <c r="M238" s="10">
        <f t="shared" si="67"/>
        <v>3.9</v>
      </c>
      <c r="N238" s="43" t="s">
        <v>85</v>
      </c>
      <c r="O238" s="44"/>
      <c r="P238" s="8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>
      <c r="A239" s="6"/>
      <c r="B239" s="9" t="s">
        <v>2</v>
      </c>
      <c r="C239" s="9"/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42"/>
      <c r="O239" s="42"/>
      <c r="P239" s="8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>
      <c r="A240" s="6"/>
      <c r="B240" s="9" t="s">
        <v>3</v>
      </c>
      <c r="C240" s="9"/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42"/>
      <c r="O240" s="42"/>
      <c r="P240" s="8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5">
      <c r="A241" s="6"/>
      <c r="B241" s="9" t="s">
        <v>4</v>
      </c>
      <c r="C241" s="9"/>
      <c r="D241" s="10">
        <v>46.2</v>
      </c>
      <c r="E241" s="10">
        <v>15</v>
      </c>
      <c r="F241" s="10">
        <v>3.9</v>
      </c>
      <c r="G241" s="10">
        <v>3.9</v>
      </c>
      <c r="H241" s="10">
        <v>3.9</v>
      </c>
      <c r="I241" s="10">
        <v>3.9</v>
      </c>
      <c r="J241" s="10">
        <v>3.9</v>
      </c>
      <c r="K241" s="10">
        <v>3.9</v>
      </c>
      <c r="L241" s="10">
        <v>3.9</v>
      </c>
      <c r="M241" s="10">
        <v>3.9</v>
      </c>
      <c r="N241" s="42"/>
      <c r="O241" s="42"/>
      <c r="P241" s="8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5">
      <c r="A242" s="6"/>
      <c r="B242" s="9" t="s">
        <v>5</v>
      </c>
      <c r="C242" s="9"/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42"/>
      <c r="O242" s="42"/>
      <c r="P242" s="8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24.75" customHeight="1">
      <c r="A243" s="6"/>
      <c r="B243" s="55" t="s">
        <v>114</v>
      </c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8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02" customHeight="1">
      <c r="A244" s="6" t="s">
        <v>43</v>
      </c>
      <c r="B244" s="9" t="s">
        <v>44</v>
      </c>
      <c r="C244" s="9" t="s">
        <v>16</v>
      </c>
      <c r="D244" s="10">
        <f>SUM(D245:D248)</f>
        <v>44.6</v>
      </c>
      <c r="E244" s="10">
        <f aca="true" t="shared" si="68" ref="E244:M244">SUM(E245:E248)</f>
        <v>15</v>
      </c>
      <c r="F244" s="10">
        <v>3.7</v>
      </c>
      <c r="G244" s="10">
        <v>3.7</v>
      </c>
      <c r="H244" s="10">
        <v>3.7</v>
      </c>
      <c r="I244" s="10">
        <f t="shared" si="68"/>
        <v>3.7</v>
      </c>
      <c r="J244" s="10">
        <f t="shared" si="68"/>
        <v>3.7</v>
      </c>
      <c r="K244" s="10">
        <f t="shared" si="68"/>
        <v>3.7</v>
      </c>
      <c r="L244" s="10">
        <f t="shared" si="68"/>
        <v>3.7</v>
      </c>
      <c r="M244" s="10">
        <f t="shared" si="68"/>
        <v>3.7</v>
      </c>
      <c r="N244" s="43" t="s">
        <v>86</v>
      </c>
      <c r="O244" s="44"/>
      <c r="P244" s="8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5">
      <c r="A245" s="6"/>
      <c r="B245" s="9" t="s">
        <v>2</v>
      </c>
      <c r="C245" s="9"/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42"/>
      <c r="O245" s="42"/>
      <c r="P245" s="8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5">
      <c r="A246" s="6"/>
      <c r="B246" s="9" t="s">
        <v>3</v>
      </c>
      <c r="C246" s="9"/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42"/>
      <c r="O246" s="42"/>
      <c r="P246" s="8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5">
      <c r="A247" s="6"/>
      <c r="B247" s="9" t="s">
        <v>4</v>
      </c>
      <c r="C247" s="9"/>
      <c r="D247" s="10">
        <v>44.6</v>
      </c>
      <c r="E247" s="10">
        <v>15</v>
      </c>
      <c r="F247" s="10">
        <v>3.7</v>
      </c>
      <c r="G247" s="10">
        <v>3.7</v>
      </c>
      <c r="H247" s="10">
        <v>3.7</v>
      </c>
      <c r="I247" s="10">
        <v>3.7</v>
      </c>
      <c r="J247" s="10">
        <v>3.7</v>
      </c>
      <c r="K247" s="10">
        <v>3.7</v>
      </c>
      <c r="L247" s="10">
        <v>3.7</v>
      </c>
      <c r="M247" s="10">
        <v>3.7</v>
      </c>
      <c r="N247" s="42"/>
      <c r="O247" s="42"/>
      <c r="P247" s="8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5">
      <c r="A248" s="6"/>
      <c r="B248" s="9" t="s">
        <v>5</v>
      </c>
      <c r="C248" s="9"/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42"/>
      <c r="O248" s="42"/>
      <c r="P248" s="8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31.5" customHeight="1">
      <c r="A249" s="6"/>
      <c r="B249" s="55">
        <v>0</v>
      </c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8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17" customHeight="1">
      <c r="A250" s="6" t="s">
        <v>45</v>
      </c>
      <c r="B250" s="9" t="s">
        <v>46</v>
      </c>
      <c r="C250" s="9" t="s">
        <v>16</v>
      </c>
      <c r="D250" s="10">
        <f>SUM(D251:D254)</f>
        <v>38.6</v>
      </c>
      <c r="E250" s="10">
        <f aca="true" t="shared" si="69" ref="E250:M250">SUM(E251:E254)</f>
        <v>9</v>
      </c>
      <c r="F250" s="10">
        <f t="shared" si="69"/>
        <v>3.7</v>
      </c>
      <c r="G250" s="10">
        <f t="shared" si="69"/>
        <v>3.7</v>
      </c>
      <c r="H250" s="10">
        <f t="shared" si="69"/>
        <v>3.7</v>
      </c>
      <c r="I250" s="10">
        <f t="shared" si="69"/>
        <v>3.7</v>
      </c>
      <c r="J250" s="10">
        <f t="shared" si="69"/>
        <v>3.7</v>
      </c>
      <c r="K250" s="10">
        <f t="shared" si="69"/>
        <v>3.7</v>
      </c>
      <c r="L250" s="10">
        <f t="shared" si="69"/>
        <v>3.7</v>
      </c>
      <c r="M250" s="10">
        <f t="shared" si="69"/>
        <v>3.7</v>
      </c>
      <c r="N250" s="43" t="s">
        <v>87</v>
      </c>
      <c r="O250" s="44"/>
      <c r="P250" s="8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5">
      <c r="A251" s="6"/>
      <c r="B251" s="9" t="s">
        <v>2</v>
      </c>
      <c r="C251" s="9"/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42"/>
      <c r="O251" s="42"/>
      <c r="P251" s="8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">
      <c r="A252" s="6"/>
      <c r="B252" s="9" t="s">
        <v>3</v>
      </c>
      <c r="C252" s="9"/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42"/>
      <c r="O252" s="42"/>
      <c r="P252" s="8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">
      <c r="A253" s="6"/>
      <c r="B253" s="9" t="s">
        <v>4</v>
      </c>
      <c r="C253" s="9"/>
      <c r="D253" s="10">
        <v>38.6</v>
      </c>
      <c r="E253" s="10">
        <v>9</v>
      </c>
      <c r="F253" s="10">
        <v>3.7</v>
      </c>
      <c r="G253" s="10">
        <v>3.7</v>
      </c>
      <c r="H253" s="10">
        <v>3.7</v>
      </c>
      <c r="I253" s="10">
        <v>3.7</v>
      </c>
      <c r="J253" s="10">
        <v>3.7</v>
      </c>
      <c r="K253" s="10">
        <v>3.7</v>
      </c>
      <c r="L253" s="10">
        <v>3.7</v>
      </c>
      <c r="M253" s="10">
        <v>3.7</v>
      </c>
      <c r="N253" s="42"/>
      <c r="O253" s="42"/>
      <c r="P253" s="8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5" customHeight="1">
      <c r="A254" s="6"/>
      <c r="B254" s="9" t="s">
        <v>5</v>
      </c>
      <c r="C254" s="9"/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8">
        <v>0</v>
      </c>
      <c r="K254" s="18">
        <v>0</v>
      </c>
      <c r="L254" s="18">
        <v>0</v>
      </c>
      <c r="M254" s="18">
        <v>0</v>
      </c>
      <c r="N254" s="43"/>
      <c r="O254" s="44"/>
      <c r="P254" s="8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>
      <c r="A255" s="28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</sheetData>
  <sheetProtection/>
  <mergeCells count="293">
    <mergeCell ref="I20:I21"/>
    <mergeCell ref="N253:O253"/>
    <mergeCell ref="N251:O251"/>
    <mergeCell ref="N252:O252"/>
    <mergeCell ref="N248:O248"/>
    <mergeCell ref="N241:O241"/>
    <mergeCell ref="B14:B21"/>
    <mergeCell ref="C14:C21"/>
    <mergeCell ref="G143:G146"/>
    <mergeCell ref="A109:A110"/>
    <mergeCell ref="C109:C110"/>
    <mergeCell ref="D109:D110"/>
    <mergeCell ref="E20:E21"/>
    <mergeCell ref="F20:F21"/>
    <mergeCell ref="G20:G21"/>
    <mergeCell ref="N254:O254"/>
    <mergeCell ref="A10:O10"/>
    <mergeCell ref="A11:O11"/>
    <mergeCell ref="A12:O12"/>
    <mergeCell ref="N235:O235"/>
    <mergeCell ref="B179:B181"/>
    <mergeCell ref="F179:F181"/>
    <mergeCell ref="G179:G181"/>
    <mergeCell ref="A14:A21"/>
    <mergeCell ref="N232:O232"/>
    <mergeCell ref="N233:O233"/>
    <mergeCell ref="B249:O249"/>
    <mergeCell ref="N250:O250"/>
    <mergeCell ref="N246:O246"/>
    <mergeCell ref="N247:O247"/>
    <mergeCell ref="B243:O243"/>
    <mergeCell ref="N244:O244"/>
    <mergeCell ref="N245:O245"/>
    <mergeCell ref="N242:O242"/>
    <mergeCell ref="N224:O224"/>
    <mergeCell ref="N225:O225"/>
    <mergeCell ref="N222:O222"/>
    <mergeCell ref="N223:O223"/>
    <mergeCell ref="N239:O239"/>
    <mergeCell ref="N240:O240"/>
    <mergeCell ref="B236:O236"/>
    <mergeCell ref="B237:O237"/>
    <mergeCell ref="N238:O238"/>
    <mergeCell ref="N234:O234"/>
    <mergeCell ref="N230:O230"/>
    <mergeCell ref="N231:O231"/>
    <mergeCell ref="N228:O228"/>
    <mergeCell ref="N229:O229"/>
    <mergeCell ref="N226:O226"/>
    <mergeCell ref="N227:O227"/>
    <mergeCell ref="N220:O220"/>
    <mergeCell ref="N221:O221"/>
    <mergeCell ref="N218:O218"/>
    <mergeCell ref="N219:O219"/>
    <mergeCell ref="H214:H216"/>
    <mergeCell ref="I214:I216"/>
    <mergeCell ref="N214:O216"/>
    <mergeCell ref="N217:O217"/>
    <mergeCell ref="B208:O208"/>
    <mergeCell ref="N209:O209"/>
    <mergeCell ref="N210:O210"/>
    <mergeCell ref="B214:B216"/>
    <mergeCell ref="F214:F216"/>
    <mergeCell ref="G214:G216"/>
    <mergeCell ref="J214:J216"/>
    <mergeCell ref="K214:K216"/>
    <mergeCell ref="L214:L216"/>
    <mergeCell ref="M214:M216"/>
    <mergeCell ref="A214:A216"/>
    <mergeCell ref="C214:C216"/>
    <mergeCell ref="D214:D216"/>
    <mergeCell ref="E214:E216"/>
    <mergeCell ref="N211:O211"/>
    <mergeCell ref="N212:O212"/>
    <mergeCell ref="N213:O213"/>
    <mergeCell ref="N190:O190"/>
    <mergeCell ref="N206:O206"/>
    <mergeCell ref="N207:O207"/>
    <mergeCell ref="N204:O204"/>
    <mergeCell ref="N205:O205"/>
    <mergeCell ref="B201:O201"/>
    <mergeCell ref="B202:O202"/>
    <mergeCell ref="N203:O203"/>
    <mergeCell ref="N199:O199"/>
    <mergeCell ref="N200:O200"/>
    <mergeCell ref="N182:O182"/>
    <mergeCell ref="N197:O197"/>
    <mergeCell ref="N198:O198"/>
    <mergeCell ref="N195:O195"/>
    <mergeCell ref="N196:O196"/>
    <mergeCell ref="N193:O193"/>
    <mergeCell ref="N194:O194"/>
    <mergeCell ref="N191:O191"/>
    <mergeCell ref="N192:O192"/>
    <mergeCell ref="N189:O189"/>
    <mergeCell ref="N187:O187"/>
    <mergeCell ref="N188:O188"/>
    <mergeCell ref="N185:O185"/>
    <mergeCell ref="N186:O186"/>
    <mergeCell ref="N183:O183"/>
    <mergeCell ref="N184:O184"/>
    <mergeCell ref="B173:O173"/>
    <mergeCell ref="N174:O174"/>
    <mergeCell ref="N175:O175"/>
    <mergeCell ref="J179:J181"/>
    <mergeCell ref="K179:K181"/>
    <mergeCell ref="L179:L181"/>
    <mergeCell ref="M179:M181"/>
    <mergeCell ref="H179:H181"/>
    <mergeCell ref="I179:I181"/>
    <mergeCell ref="N179:O181"/>
    <mergeCell ref="N178:O178"/>
    <mergeCell ref="A179:A181"/>
    <mergeCell ref="C179:C181"/>
    <mergeCell ref="D179:D181"/>
    <mergeCell ref="E179:E181"/>
    <mergeCell ref="N176:O176"/>
    <mergeCell ref="N177:O177"/>
    <mergeCell ref="N155:O155"/>
    <mergeCell ref="N171:O171"/>
    <mergeCell ref="N172:O172"/>
    <mergeCell ref="N169:O169"/>
    <mergeCell ref="N170:O170"/>
    <mergeCell ref="B166:O166"/>
    <mergeCell ref="B167:O167"/>
    <mergeCell ref="N168:O168"/>
    <mergeCell ref="N164:O164"/>
    <mergeCell ref="N165:O165"/>
    <mergeCell ref="N147:O147"/>
    <mergeCell ref="N162:O162"/>
    <mergeCell ref="N163:O163"/>
    <mergeCell ref="N160:O160"/>
    <mergeCell ref="N161:O161"/>
    <mergeCell ref="N158:O158"/>
    <mergeCell ref="N159:O159"/>
    <mergeCell ref="N156:O156"/>
    <mergeCell ref="N157:O157"/>
    <mergeCell ref="N154:O154"/>
    <mergeCell ref="N152:O152"/>
    <mergeCell ref="N153:O153"/>
    <mergeCell ref="N150:O150"/>
    <mergeCell ref="N151:O151"/>
    <mergeCell ref="N148:O148"/>
    <mergeCell ref="N149:O149"/>
    <mergeCell ref="N142:O142"/>
    <mergeCell ref="N140:O140"/>
    <mergeCell ref="N141:O141"/>
    <mergeCell ref="J143:J145"/>
    <mergeCell ref="K143:K145"/>
    <mergeCell ref="L143:L145"/>
    <mergeCell ref="M143:M145"/>
    <mergeCell ref="N143:O146"/>
    <mergeCell ref="H143:H146"/>
    <mergeCell ref="I143:I146"/>
    <mergeCell ref="A143:A146"/>
    <mergeCell ref="C143:C146"/>
    <mergeCell ref="D143:D146"/>
    <mergeCell ref="E143:E146"/>
    <mergeCell ref="B143:B146"/>
    <mergeCell ref="F143:F146"/>
    <mergeCell ref="N139:O139"/>
    <mergeCell ref="N135:O135"/>
    <mergeCell ref="N136:O136"/>
    <mergeCell ref="N132:O132"/>
    <mergeCell ref="N133:O133"/>
    <mergeCell ref="N134:O134"/>
    <mergeCell ref="B137:O137"/>
    <mergeCell ref="N138:O138"/>
    <mergeCell ref="B130:O130"/>
    <mergeCell ref="B131:O131"/>
    <mergeCell ref="N128:O128"/>
    <mergeCell ref="N129:O129"/>
    <mergeCell ref="N127:O127"/>
    <mergeCell ref="N124:O124"/>
    <mergeCell ref="N125:O125"/>
    <mergeCell ref="N112:O112"/>
    <mergeCell ref="N113:O113"/>
    <mergeCell ref="N122:O122"/>
    <mergeCell ref="N123:O123"/>
    <mergeCell ref="N120:O120"/>
    <mergeCell ref="N121:O121"/>
    <mergeCell ref="N119:O119"/>
    <mergeCell ref="N116:O116"/>
    <mergeCell ref="N117:O117"/>
    <mergeCell ref="N114:O114"/>
    <mergeCell ref="N115:O115"/>
    <mergeCell ref="N126:O126"/>
    <mergeCell ref="N96:O96"/>
    <mergeCell ref="H109:H110"/>
    <mergeCell ref="I109:I110"/>
    <mergeCell ref="N109:O110"/>
    <mergeCell ref="N111:O111"/>
    <mergeCell ref="N118:O118"/>
    <mergeCell ref="N94:O94"/>
    <mergeCell ref="N108:O108"/>
    <mergeCell ref="B103:O103"/>
    <mergeCell ref="N104:O104"/>
    <mergeCell ref="N105:O105"/>
    <mergeCell ref="E109:E110"/>
    <mergeCell ref="N106:O106"/>
    <mergeCell ref="N107:O107"/>
    <mergeCell ref="B109:B110"/>
    <mergeCell ref="N95:O95"/>
    <mergeCell ref="N82:O82"/>
    <mergeCell ref="N83:O83"/>
    <mergeCell ref="N101:O101"/>
    <mergeCell ref="N102:O102"/>
    <mergeCell ref="N99:O99"/>
    <mergeCell ref="N100:O100"/>
    <mergeCell ref="B97:O97"/>
    <mergeCell ref="N98:O98"/>
    <mergeCell ref="N92:O92"/>
    <mergeCell ref="N93:O93"/>
    <mergeCell ref="N70:O70"/>
    <mergeCell ref="N71:O71"/>
    <mergeCell ref="B90:O90"/>
    <mergeCell ref="B91:O91"/>
    <mergeCell ref="N88:O88"/>
    <mergeCell ref="N89:O89"/>
    <mergeCell ref="N86:O86"/>
    <mergeCell ref="N87:O87"/>
    <mergeCell ref="N84:O84"/>
    <mergeCell ref="N85:O85"/>
    <mergeCell ref="N76:O76"/>
    <mergeCell ref="N77:O77"/>
    <mergeCell ref="N74:O74"/>
    <mergeCell ref="N75:O75"/>
    <mergeCell ref="N72:O72"/>
    <mergeCell ref="N73:O73"/>
    <mergeCell ref="N56:O56"/>
    <mergeCell ref="N80:O80"/>
    <mergeCell ref="N81:O81"/>
    <mergeCell ref="N78:O78"/>
    <mergeCell ref="N79:O79"/>
    <mergeCell ref="N68:O68"/>
    <mergeCell ref="N69:O69"/>
    <mergeCell ref="N65:O65"/>
    <mergeCell ref="N66:O66"/>
    <mergeCell ref="N67:O67"/>
    <mergeCell ref="N46:O46"/>
    <mergeCell ref="B63:O63"/>
    <mergeCell ref="B64:O64"/>
    <mergeCell ref="N61:O61"/>
    <mergeCell ref="N62:O62"/>
    <mergeCell ref="N59:O59"/>
    <mergeCell ref="N60:O60"/>
    <mergeCell ref="N57:O57"/>
    <mergeCell ref="N58:O58"/>
    <mergeCell ref="N55:O55"/>
    <mergeCell ref="N36:O36"/>
    <mergeCell ref="N53:O53"/>
    <mergeCell ref="N54:O54"/>
    <mergeCell ref="N51:O51"/>
    <mergeCell ref="N52:O52"/>
    <mergeCell ref="N49:O49"/>
    <mergeCell ref="N50:O50"/>
    <mergeCell ref="N47:O47"/>
    <mergeCell ref="N48:O48"/>
    <mergeCell ref="N45:O45"/>
    <mergeCell ref="N26:O26"/>
    <mergeCell ref="N43:O43"/>
    <mergeCell ref="N44:O44"/>
    <mergeCell ref="N41:O41"/>
    <mergeCell ref="N42:O42"/>
    <mergeCell ref="N39:O39"/>
    <mergeCell ref="N40:O40"/>
    <mergeCell ref="N37:O37"/>
    <mergeCell ref="N38:O38"/>
    <mergeCell ref="N35:O35"/>
    <mergeCell ref="N33:O33"/>
    <mergeCell ref="N34:O34"/>
    <mergeCell ref="N31:O31"/>
    <mergeCell ref="N32:O32"/>
    <mergeCell ref="N29:O29"/>
    <mergeCell ref="N30:O30"/>
    <mergeCell ref="N27:O27"/>
    <mergeCell ref="N28:O28"/>
    <mergeCell ref="N25:O25"/>
    <mergeCell ref="J20:J21"/>
    <mergeCell ref="N24:O24"/>
    <mergeCell ref="N22:O22"/>
    <mergeCell ref="L20:L21"/>
    <mergeCell ref="D14:M19"/>
    <mergeCell ref="M20:M21"/>
    <mergeCell ref="D20:D21"/>
    <mergeCell ref="H20:H21"/>
    <mergeCell ref="L7:O7"/>
    <mergeCell ref="L1:O1"/>
    <mergeCell ref="L2:O2"/>
    <mergeCell ref="L3:O3"/>
    <mergeCell ref="L6:O6"/>
    <mergeCell ref="K20:K21"/>
    <mergeCell ref="N14:O21"/>
  </mergeCells>
  <printOptions/>
  <pageMargins left="0.7" right="0.42" top="0.36" bottom="0.4" header="0.3" footer="0.3"/>
  <pageSetup fitToHeight="0" fitToWidth="1" horizontalDpi="600" verticalDpi="600" orientation="landscape" paperSize="9" scale="70" r:id="rId1"/>
  <rowBreaks count="1" manualBreakCount="1">
    <brk id="2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Евгений</cp:lastModifiedBy>
  <cp:lastPrinted>2020-01-20T08:59:14Z</cp:lastPrinted>
  <dcterms:created xsi:type="dcterms:W3CDTF">2015-11-26T10:39:13Z</dcterms:created>
  <dcterms:modified xsi:type="dcterms:W3CDTF">2020-01-20T10:05:47Z</dcterms:modified>
  <cp:category/>
  <cp:version/>
  <cp:contentType/>
  <cp:contentStatus/>
</cp:coreProperties>
</file>