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Приложение № 1" sheetId="1" r:id="rId1"/>
    <sheet name="Приложение № 2" sheetId="2" r:id="rId2"/>
  </sheets>
  <calcPr calcId="145621" refMode="R1C1"/>
</workbook>
</file>

<file path=xl/calcChain.xml><?xml version="1.0" encoding="utf-8"?>
<calcChain xmlns="http://schemas.openxmlformats.org/spreadsheetml/2006/main">
  <c r="I29" i="1" l="1"/>
  <c r="J29" i="1"/>
  <c r="J17" i="1" s="1"/>
  <c r="K29" i="1"/>
  <c r="L29" i="1"/>
  <c r="L17" i="1" s="1"/>
  <c r="M29" i="1"/>
  <c r="N29" i="1"/>
  <c r="N17" i="1" s="1"/>
  <c r="O29" i="1"/>
  <c r="H29" i="1"/>
  <c r="H30" i="1" s="1"/>
  <c r="I25" i="1"/>
  <c r="I16" i="1" s="1"/>
  <c r="J25" i="1"/>
  <c r="J16" i="1" s="1"/>
  <c r="K25" i="1"/>
  <c r="K16" i="1" s="1"/>
  <c r="L25" i="1"/>
  <c r="L16" i="1" s="1"/>
  <c r="M25" i="1"/>
  <c r="M16" i="1" s="1"/>
  <c r="N25" i="1"/>
  <c r="N16" i="1" s="1"/>
  <c r="O25" i="1"/>
  <c r="O16" i="1" s="1"/>
  <c r="H25" i="1"/>
  <c r="H16" i="1" s="1"/>
  <c r="I22" i="1"/>
  <c r="I15" i="1" s="1"/>
  <c r="J22" i="1"/>
  <c r="J15" i="1" s="1"/>
  <c r="J14" i="1" s="1"/>
  <c r="K22" i="1"/>
  <c r="K15" i="1" s="1"/>
  <c r="L22" i="1"/>
  <c r="L15" i="1" s="1"/>
  <c r="L14" i="1" s="1"/>
  <c r="M22" i="1"/>
  <c r="M15" i="1" s="1"/>
  <c r="N22" i="1"/>
  <c r="N15" i="1" s="1"/>
  <c r="N14" i="1" s="1"/>
  <c r="O22" i="1"/>
  <c r="O15" i="1" s="1"/>
  <c r="H22" i="1"/>
  <c r="H15" i="1" s="1"/>
  <c r="C15" i="2"/>
  <c r="C10" i="2"/>
  <c r="W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E8" i="2"/>
  <c r="E7" i="2" s="1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D13" i="2"/>
  <c r="D11" i="2"/>
  <c r="D8" i="2"/>
  <c r="D7" i="2" s="1"/>
  <c r="T7" i="2" l="1"/>
  <c r="F7" i="2"/>
  <c r="O30" i="1"/>
  <c r="M30" i="1"/>
  <c r="K30" i="1"/>
  <c r="I30" i="1"/>
  <c r="H17" i="1"/>
  <c r="H14" i="1" s="1"/>
  <c r="Q7" i="2"/>
  <c r="N30" i="1"/>
  <c r="L30" i="1"/>
  <c r="J30" i="1"/>
  <c r="O17" i="1"/>
  <c r="O14" i="1" s="1"/>
  <c r="M17" i="1"/>
  <c r="M14" i="1" s="1"/>
  <c r="K17" i="1"/>
  <c r="K14" i="1" s="1"/>
  <c r="I17" i="1"/>
  <c r="I14" i="1" s="1"/>
  <c r="M7" i="2"/>
  <c r="N7" i="2"/>
  <c r="O7" i="2"/>
  <c r="P7" i="2"/>
  <c r="R7" i="2"/>
  <c r="S7" i="2"/>
  <c r="V7" i="2"/>
  <c r="W7" i="2"/>
  <c r="U7" i="2"/>
  <c r="L7" i="2"/>
  <c r="K7" i="2"/>
  <c r="J7" i="2"/>
  <c r="I7" i="2"/>
  <c r="H7" i="2"/>
  <c r="G7" i="2"/>
  <c r="C9" i="2" l="1"/>
  <c r="C8" i="2" s="1"/>
  <c r="C12" i="2"/>
  <c r="C11" i="2" s="1"/>
  <c r="C14" i="2"/>
  <c r="C13" i="2" s="1"/>
  <c r="C7" i="2" l="1"/>
</calcChain>
</file>

<file path=xl/sharedStrings.xml><?xml version="1.0" encoding="utf-8"?>
<sst xmlns="http://schemas.openxmlformats.org/spreadsheetml/2006/main" count="183" uniqueCount="99">
  <si>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</si>
  <si>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</si>
  <si>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</si>
  <si>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</si>
  <si>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</si>
  <si>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</si>
  <si>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</si>
  <si>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</si>
  <si>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</si>
  <si>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</si>
  <si>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</si>
  <si>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</si>
  <si>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</si>
  <si>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</si>
  <si>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</si>
  <si>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</si>
  <si>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</si>
  <si>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</si>
  <si>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</si>
  <si>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</si>
  <si>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</si>
  <si>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</si>
  <si>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</si>
  <si>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</si>
  <si>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</si>
  <si>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</si>
  <si>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</si>
  <si>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</si>
  <si>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</si>
  <si>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</si>
  <si>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</si>
  <si>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</si>
  <si>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</si>
  <si>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</si>
  <si>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</si>
  <si>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</si>
  <si>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</si>
  <si>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</si>
  <si>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</si>
  <si>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</si>
  <si>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</si>
  <si>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1962</t>
  </si>
  <si>
    <t>-</t>
  </si>
  <si>
    <t>Итого по муниципальному образованию городской округ ЗАТО Свободный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</si>
  <si>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</si>
  <si>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</si>
  <si>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</si>
  <si>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</si>
  <si>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</si>
  <si>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</si>
  <si>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</si>
  <si>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</si>
  <si>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</si>
  <si>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</si>
  <si>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</si>
  <si>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чердачных перекрытий многоквартирного дома</t>
  </si>
  <si>
    <t>Ремонт внутридомовых систем пожарной автоматики и противодымной защиты, внутреннего противопожарного водопровода</t>
  </si>
  <si>
    <t>Установка узлов управления и регулирования потребления тепловой энергии в системе теплоснабжения и горячего водоснабжения в случае перевода лица, указанного в подпункте 2 или 3 части первой пункта 5 статьи 7 настоящего Закона, на систему горячего водоснабжения, при которой горячее водоснабжение осуществляется путем нагрева воды с использованием индивидуального теплового пункта без отбора горячей воды из тепловой сети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</si>
  <si>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</si>
  <si>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</si>
  <si>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</si>
  <si>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</si>
  <si>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</si>
  <si>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</si>
  <si>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</si>
  <si>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</si>
  <si>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</si>
  <si>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</si>
  <si>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</si>
  <si>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22</t>
  </si>
  <si>
    <t>23</t>
  </si>
  <si>
    <t>постановлением администрации</t>
  </si>
  <si>
    <t>городского округа ЗАТО Свободный</t>
  </si>
  <si>
    <t>Утвержден</t>
  </si>
  <si>
    <t>Итого за 2021 год</t>
  </si>
  <si>
    <t>городской округ ЗАТО Свободный, пгт. Свободный, ул. Ленина, д. 5</t>
  </si>
  <si>
    <t>городской округ ЗАТО Свободный, пгт. Свободный, ул. Майского, д. 25</t>
  </si>
  <si>
    <t>Итого за 2022 год</t>
  </si>
  <si>
    <t>городской округ ЗАТО Свободный, пгт. Свободный, ул. Ленина, д. 29</t>
  </si>
  <si>
    <t>Итого за 2023 год</t>
  </si>
  <si>
    <t>городской округ ЗАТО Свободный, пгт. Свободный, ул. Неделина д. 3</t>
  </si>
  <si>
    <t>городской округ ЗАТО Свободный, пгт. Свободный, ул. Свободы д. 65</t>
  </si>
  <si>
    <t>2021 г.</t>
  </si>
  <si>
    <t>Кирпичные с монолитным каркасом</t>
  </si>
  <si>
    <t>Каркасно-сборный ж/б</t>
  </si>
  <si>
    <t>Итого за 2021</t>
  </si>
  <si>
    <t>2022 г.</t>
  </si>
  <si>
    <t>Итого за 2022</t>
  </si>
  <si>
    <t>2023 г.</t>
  </si>
  <si>
    <t>Итого за 2023</t>
  </si>
  <si>
    <t>Итого по Свердловской области</t>
  </si>
  <si>
    <t>Итого по Свердловской области 2021 г.</t>
  </si>
  <si>
    <t>Итого по Свердловской области 2022 г.</t>
  </si>
  <si>
    <t>Итого по Свердловской области 2023 г.</t>
  </si>
  <si>
    <t>городской округ ЗАТО Свободный</t>
  </si>
  <si>
    <t>от ____ июня 2019  № ____</t>
  </si>
  <si>
    <t xml:space="preserve">Краткосрочный план 
реализации региональной программы капитального ремонта общего имущества
в многоквартирных домах Свердловской области на территории
городского округа ЗАТО Свободный на 2021 - 2023 годы
</t>
  </si>
  <si>
    <t>1. 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2021-2023 годы  на территории муниципального образования городской округ ЗАТО Свободный</t>
  </si>
  <si>
    <t>2. 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2021-2023 годы  на территории муниципального образования городской округ ЗАТО Свободный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</si>
</sst>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>
      <alignment horizontal="left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4" fontId="18" fillId="33" borderId="10" xfId="0" applyNumberFormat="1" applyFont="1" applyFill="1" applyBorder="1" applyAlignment="1">
      <alignment horizontal="center" vertical="top" wrapText="1"/>
    </xf>
    <xf numFmtId="0" fontId="0" fillId="33" borderId="0" xfId="0" applyFill="1">
      <alignment horizontal="left" vertical="center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 wrapText="1"/>
    </xf>
    <xf numFmtId="4" fontId="19" fillId="33" borderId="10" xfId="0" applyNumberFormat="1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3" fontId="19" fillId="33" borderId="13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9" fillId="0" borderId="11" xfId="0" applyFont="1" applyFill="1" applyBorder="1" applyAlignment="1">
      <alignment horizontal="left" vertical="center" textRotation="90" wrapText="1"/>
    </xf>
    <xf numFmtId="0" fontId="19" fillId="0" borderId="13" xfId="0" applyFont="1" applyFill="1" applyBorder="1" applyAlignment="1">
      <alignment horizontal="left" vertical="center" textRotation="90" wrapText="1"/>
    </xf>
    <xf numFmtId="0" fontId="19" fillId="0" borderId="12" xfId="0" applyFont="1" applyFill="1" applyBorder="1" applyAlignment="1">
      <alignment horizontal="left" vertical="center" textRotation="90" wrapText="1"/>
    </xf>
    <xf numFmtId="0" fontId="19" fillId="0" borderId="1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vertical="top"/>
    </xf>
    <xf numFmtId="0" fontId="18" fillId="33" borderId="14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textRotation="90" wrapText="1"/>
    </xf>
    <xf numFmtId="0" fontId="18" fillId="0" borderId="13" xfId="0" applyFont="1" applyFill="1" applyBorder="1" applyAlignment="1">
      <alignment horizontal="center" vertical="top" textRotation="90" wrapText="1"/>
    </xf>
    <xf numFmtId="0" fontId="18" fillId="0" borderId="12" xfId="0" applyFont="1" applyFill="1" applyBorder="1" applyAlignment="1">
      <alignment horizontal="center" vertical="top" textRotation="90" wrapText="1"/>
    </xf>
    <xf numFmtId="0" fontId="18" fillId="0" borderId="10" xfId="0" applyFont="1" applyFill="1" applyBorder="1" applyAlignment="1">
      <alignment horizontal="center" vertical="top" textRotation="90" wrapText="1"/>
    </xf>
    <xf numFmtId="0" fontId="18" fillId="0" borderId="14" xfId="0" applyFont="1" applyFill="1" applyBorder="1" applyAlignment="1">
      <alignment horizontal="center" vertical="top" textRotation="90" wrapText="1"/>
    </xf>
    <xf numFmtId="0" fontId="18" fillId="0" borderId="15" xfId="0" applyFont="1" applyFill="1" applyBorder="1" applyAlignment="1">
      <alignment horizontal="center" vertical="top" textRotation="90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opLeftCell="A21" zoomScale="70" zoomScaleNormal="70" workbookViewId="0">
      <selection activeCell="A22" sqref="A22:Q30"/>
    </sheetView>
  </sheetViews>
  <sheetFormatPr defaultRowHeight="12.75" x14ac:dyDescent="0.2"/>
  <cols>
    <col min="1" max="1" width="5.1640625" customWidth="1"/>
    <col min="2" max="2" width="16" customWidth="1"/>
    <col min="3" max="3" width="8" customWidth="1"/>
    <col min="4" max="4" width="8.6640625" customWidth="1"/>
    <col min="5" max="5" width="11.33203125" customWidth="1"/>
    <col min="6" max="6" width="6.33203125" customWidth="1"/>
    <col min="7" max="7" width="5.83203125" customWidth="1"/>
    <col min="8" max="8" width="13.1640625" customWidth="1"/>
    <col min="9" max="9" width="14.33203125" customWidth="1"/>
    <col min="10" max="10" width="11.5" customWidth="1"/>
    <col min="11" max="11" width="14.33203125" customWidth="1"/>
    <col min="12" max="12" width="14.6640625" customWidth="1"/>
    <col min="13" max="13" width="10.6640625" customWidth="1"/>
    <col min="14" max="14" width="19.5" customWidth="1"/>
    <col min="15" max="15" width="14.6640625" customWidth="1"/>
    <col min="16" max="16" width="12.6640625" customWidth="1"/>
    <col min="17" max="17" width="8.83203125" customWidth="1"/>
  </cols>
  <sheetData>
    <row r="2" spans="1:17" ht="15.75" x14ac:dyDescent="0.2">
      <c r="N2" s="9" t="s">
        <v>73</v>
      </c>
      <c r="O2" s="9"/>
      <c r="P2" s="9"/>
      <c r="Q2" s="9"/>
    </row>
    <row r="3" spans="1:17" ht="15.75" x14ac:dyDescent="0.2">
      <c r="N3" s="23" t="s">
        <v>71</v>
      </c>
      <c r="O3" s="23"/>
      <c r="P3" s="9"/>
      <c r="Q3" s="9"/>
    </row>
    <row r="4" spans="1:17" ht="15.75" customHeight="1" x14ac:dyDescent="0.2">
      <c r="N4" s="24" t="s">
        <v>72</v>
      </c>
      <c r="O4" s="24"/>
      <c r="P4" s="24"/>
      <c r="Q4" s="9"/>
    </row>
    <row r="5" spans="1:17" ht="30" customHeight="1" x14ac:dyDescent="0.2">
      <c r="I5" s="8"/>
      <c r="J5" s="8"/>
      <c r="K5" s="8"/>
      <c r="L5" s="8"/>
      <c r="M5" s="8"/>
      <c r="N5" s="25" t="s">
        <v>95</v>
      </c>
      <c r="O5" s="25"/>
      <c r="P5" s="25"/>
      <c r="Q5" s="25"/>
    </row>
    <row r="6" spans="1:17" ht="78.75" customHeight="1" x14ac:dyDescent="0.2">
      <c r="B6" s="36" t="s">
        <v>96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1"/>
    </row>
    <row r="7" spans="1:17" ht="14.25" customHeight="1" x14ac:dyDescent="0.2">
      <c r="I7" s="8"/>
      <c r="J7" s="8"/>
      <c r="K7" s="8"/>
      <c r="L7" s="8"/>
      <c r="M7" s="8"/>
      <c r="N7" s="10"/>
      <c r="O7" s="10"/>
      <c r="P7" s="10"/>
      <c r="Q7" s="10"/>
    </row>
    <row r="8" spans="1:17" ht="65.099999999999994" customHeight="1" x14ac:dyDescent="0.2">
      <c r="A8" s="29" t="s">
        <v>97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6.5" customHeight="1" x14ac:dyDescent="0.2">
      <c r="A9" s="30" t="s">
        <v>0</v>
      </c>
      <c r="B9" s="30" t="s">
        <v>1</v>
      </c>
      <c r="C9" s="33" t="s">
        <v>2</v>
      </c>
      <c r="D9" s="34"/>
      <c r="E9" s="26" t="s">
        <v>3</v>
      </c>
      <c r="F9" s="26" t="s">
        <v>4</v>
      </c>
      <c r="G9" s="26" t="s">
        <v>5</v>
      </c>
      <c r="H9" s="26" t="s">
        <v>6</v>
      </c>
      <c r="I9" s="33" t="s">
        <v>7</v>
      </c>
      <c r="J9" s="35"/>
      <c r="K9" s="35"/>
      <c r="L9" s="34"/>
      <c r="M9" s="37" t="s">
        <v>8</v>
      </c>
      <c r="N9" s="26" t="s">
        <v>9</v>
      </c>
      <c r="O9" s="26" t="s">
        <v>10</v>
      </c>
      <c r="P9" s="26" t="s">
        <v>11</v>
      </c>
      <c r="Q9" s="26" t="s">
        <v>12</v>
      </c>
    </row>
    <row r="10" spans="1:17" ht="16.5" x14ac:dyDescent="0.2">
      <c r="A10" s="31"/>
      <c r="B10" s="31"/>
      <c r="C10" s="26" t="s">
        <v>13</v>
      </c>
      <c r="D10" s="26" t="s">
        <v>14</v>
      </c>
      <c r="E10" s="27"/>
      <c r="F10" s="27"/>
      <c r="G10" s="27"/>
      <c r="H10" s="27"/>
      <c r="I10" s="26" t="s">
        <v>15</v>
      </c>
      <c r="J10" s="33" t="s">
        <v>16</v>
      </c>
      <c r="K10" s="34"/>
      <c r="L10" s="26" t="s">
        <v>17</v>
      </c>
      <c r="M10" s="38"/>
      <c r="N10" s="27"/>
      <c r="O10" s="27"/>
      <c r="P10" s="27"/>
      <c r="Q10" s="27"/>
    </row>
    <row r="11" spans="1:17" ht="150.75" customHeight="1" x14ac:dyDescent="0.2">
      <c r="A11" s="31"/>
      <c r="B11" s="31"/>
      <c r="C11" s="27"/>
      <c r="D11" s="27"/>
      <c r="E11" s="27"/>
      <c r="F11" s="27"/>
      <c r="G11" s="27"/>
      <c r="H11" s="28"/>
      <c r="I11" s="28"/>
      <c r="J11" s="3" t="s">
        <v>18</v>
      </c>
      <c r="K11" s="3" t="s">
        <v>19</v>
      </c>
      <c r="L11" s="28"/>
      <c r="M11" s="39"/>
      <c r="N11" s="28"/>
      <c r="O11" s="28"/>
      <c r="P11" s="28"/>
      <c r="Q11" s="27"/>
    </row>
    <row r="12" spans="1:17" ht="30" customHeight="1" x14ac:dyDescent="0.2">
      <c r="A12" s="32"/>
      <c r="B12" s="32"/>
      <c r="C12" s="28"/>
      <c r="D12" s="28"/>
      <c r="E12" s="28"/>
      <c r="F12" s="28"/>
      <c r="G12" s="28"/>
      <c r="H12" s="4" t="s">
        <v>20</v>
      </c>
      <c r="I12" s="4" t="s">
        <v>20</v>
      </c>
      <c r="J12" s="4" t="s">
        <v>20</v>
      </c>
      <c r="K12" s="4" t="s">
        <v>20</v>
      </c>
      <c r="L12" s="4" t="s">
        <v>20</v>
      </c>
      <c r="M12" s="4" t="s">
        <v>21</v>
      </c>
      <c r="N12" s="4" t="s">
        <v>22</v>
      </c>
      <c r="O12" s="4" t="s">
        <v>23</v>
      </c>
      <c r="P12" s="4" t="s">
        <v>23</v>
      </c>
      <c r="Q12" s="28"/>
    </row>
    <row r="13" spans="1:17" ht="16.5" x14ac:dyDescent="0.2">
      <c r="A13" s="4" t="s">
        <v>24</v>
      </c>
      <c r="B13" s="4" t="s">
        <v>25</v>
      </c>
      <c r="C13" s="4" t="s">
        <v>26</v>
      </c>
      <c r="D13" s="4" t="s">
        <v>27</v>
      </c>
      <c r="E13" s="4" t="s">
        <v>28</v>
      </c>
      <c r="F13" s="4" t="s">
        <v>29</v>
      </c>
      <c r="G13" s="4" t="s">
        <v>30</v>
      </c>
      <c r="H13" s="4" t="s">
        <v>31</v>
      </c>
      <c r="I13" s="4" t="s">
        <v>32</v>
      </c>
      <c r="J13" s="4" t="s">
        <v>33</v>
      </c>
      <c r="K13" s="4" t="s">
        <v>34</v>
      </c>
      <c r="L13" s="4" t="s">
        <v>35</v>
      </c>
      <c r="M13" s="4" t="s">
        <v>36</v>
      </c>
      <c r="N13" s="4" t="s">
        <v>37</v>
      </c>
      <c r="O13" s="4" t="s">
        <v>38</v>
      </c>
      <c r="P13" s="4" t="s">
        <v>39</v>
      </c>
      <c r="Q13" s="4" t="s">
        <v>40</v>
      </c>
    </row>
    <row r="14" spans="1:17" ht="16.5" customHeight="1" x14ac:dyDescent="0.2">
      <c r="A14" s="40" t="s">
        <v>90</v>
      </c>
      <c r="B14" s="40"/>
      <c r="C14" s="40"/>
      <c r="D14" s="40"/>
      <c r="E14" s="4"/>
      <c r="F14" s="4"/>
      <c r="G14" s="4"/>
      <c r="H14" s="16">
        <f>H15+H16+H17</f>
        <v>14862</v>
      </c>
      <c r="I14" s="16">
        <f>I15+I16+I17</f>
        <v>13062.900000000001</v>
      </c>
      <c r="J14" s="16">
        <f>J15+J16+J17</f>
        <v>1536.1999999999998</v>
      </c>
      <c r="K14" s="16">
        <f t="shared" ref="K14:O14" si="0">K15+K16+K17</f>
        <v>11529.699999999999</v>
      </c>
      <c r="L14" s="16">
        <f t="shared" si="0"/>
        <v>4228.2</v>
      </c>
      <c r="M14" s="16">
        <f t="shared" si="0"/>
        <v>711</v>
      </c>
      <c r="N14" s="16">
        <f t="shared" si="0"/>
        <v>74459994.650000006</v>
      </c>
      <c r="O14" s="16">
        <f t="shared" si="0"/>
        <v>29188.83</v>
      </c>
      <c r="P14" s="4"/>
      <c r="Q14" s="4"/>
    </row>
    <row r="15" spans="1:17" ht="16.5" x14ac:dyDescent="0.2">
      <c r="A15" s="40" t="s">
        <v>91</v>
      </c>
      <c r="B15" s="40"/>
      <c r="C15" s="40"/>
      <c r="D15" s="40"/>
      <c r="E15" s="4"/>
      <c r="F15" s="4"/>
      <c r="G15" s="4"/>
      <c r="H15" s="16">
        <f>H22</f>
        <v>7029.6</v>
      </c>
      <c r="I15" s="16">
        <f t="shared" ref="I15:O15" si="1">I22</f>
        <v>6460.7000000000007</v>
      </c>
      <c r="J15" s="16">
        <f t="shared" si="1"/>
        <v>595.9</v>
      </c>
      <c r="K15" s="16">
        <f t="shared" si="1"/>
        <v>5867.7999999999993</v>
      </c>
      <c r="L15" s="16">
        <f t="shared" si="1"/>
        <v>2300.5</v>
      </c>
      <c r="M15" s="16">
        <f t="shared" si="1"/>
        <v>360</v>
      </c>
      <c r="N15" s="16">
        <f t="shared" si="1"/>
        <v>36963834.5</v>
      </c>
      <c r="O15" s="16">
        <f t="shared" si="1"/>
        <v>11251.6</v>
      </c>
      <c r="P15" s="4"/>
      <c r="Q15" s="4"/>
    </row>
    <row r="16" spans="1:17" ht="16.5" customHeight="1" x14ac:dyDescent="0.2">
      <c r="A16" s="40" t="s">
        <v>92</v>
      </c>
      <c r="B16" s="40"/>
      <c r="C16" s="40"/>
      <c r="D16" s="40"/>
      <c r="E16" s="4"/>
      <c r="F16" s="4"/>
      <c r="G16" s="4"/>
      <c r="H16" s="16">
        <f>H25</f>
        <v>2759.1</v>
      </c>
      <c r="I16" s="16">
        <f t="shared" ref="I16:O16" si="2">I25</f>
        <v>2482.5</v>
      </c>
      <c r="J16" s="16">
        <f t="shared" si="2"/>
        <v>0</v>
      </c>
      <c r="K16" s="16">
        <f t="shared" si="2"/>
        <v>2482.5</v>
      </c>
      <c r="L16" s="16">
        <f t="shared" si="2"/>
        <v>1172.2</v>
      </c>
      <c r="M16" s="16">
        <f t="shared" si="2"/>
        <v>168</v>
      </c>
      <c r="N16" s="16">
        <f t="shared" si="2"/>
        <v>14711249.16</v>
      </c>
      <c r="O16" s="16">
        <f t="shared" si="2"/>
        <v>5925.98</v>
      </c>
      <c r="P16" s="4"/>
      <c r="Q16" s="4"/>
    </row>
    <row r="17" spans="1:17" ht="16.5" customHeight="1" x14ac:dyDescent="0.2">
      <c r="A17" s="40" t="s">
        <v>93</v>
      </c>
      <c r="B17" s="40"/>
      <c r="C17" s="40"/>
      <c r="D17" s="40"/>
      <c r="E17" s="4"/>
      <c r="F17" s="4"/>
      <c r="G17" s="4"/>
      <c r="H17" s="16">
        <f>H29</f>
        <v>5073.3</v>
      </c>
      <c r="I17" s="16">
        <f t="shared" ref="I17:O17" si="3">I29</f>
        <v>4119.7</v>
      </c>
      <c r="J17" s="16">
        <f t="shared" si="3"/>
        <v>940.3</v>
      </c>
      <c r="K17" s="16">
        <f t="shared" si="3"/>
        <v>3179.4</v>
      </c>
      <c r="L17" s="16">
        <f t="shared" si="3"/>
        <v>755.5</v>
      </c>
      <c r="M17" s="16">
        <f t="shared" si="3"/>
        <v>183</v>
      </c>
      <c r="N17" s="16">
        <f t="shared" si="3"/>
        <v>22784910.990000002</v>
      </c>
      <c r="O17" s="16">
        <f t="shared" si="3"/>
        <v>12011.25</v>
      </c>
      <c r="P17" s="4"/>
      <c r="Q17" s="4"/>
    </row>
    <row r="18" spans="1:17" ht="16.5" customHeight="1" x14ac:dyDescent="0.2">
      <c r="A18" s="43" t="s">
        <v>94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6.5" x14ac:dyDescent="0.2">
      <c r="A19" s="43" t="s">
        <v>82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1:17" ht="150.75" customHeight="1" x14ac:dyDescent="0.2">
      <c r="A20" s="5" t="s">
        <v>24</v>
      </c>
      <c r="B20" s="15" t="s">
        <v>75</v>
      </c>
      <c r="C20" s="5" t="s">
        <v>41</v>
      </c>
      <c r="D20" s="5">
        <v>2013</v>
      </c>
      <c r="E20" s="6" t="s">
        <v>83</v>
      </c>
      <c r="F20" s="5" t="s">
        <v>27</v>
      </c>
      <c r="G20" s="5">
        <v>3</v>
      </c>
      <c r="H20" s="7">
        <v>2237</v>
      </c>
      <c r="I20" s="7">
        <v>2083.9</v>
      </c>
      <c r="J20" s="7">
        <v>549.29999999999995</v>
      </c>
      <c r="K20" s="7">
        <v>1534.6</v>
      </c>
      <c r="L20" s="20">
        <v>659.1</v>
      </c>
      <c r="M20" s="5">
        <v>98</v>
      </c>
      <c r="N20" s="7">
        <v>11178686.199999999</v>
      </c>
      <c r="O20" s="7">
        <v>5364.31</v>
      </c>
      <c r="P20" s="7"/>
      <c r="Q20" s="5">
        <v>2021</v>
      </c>
    </row>
    <row r="21" spans="1:17" ht="147" customHeight="1" x14ac:dyDescent="0.2">
      <c r="A21" s="17">
        <v>2</v>
      </c>
      <c r="B21" s="15" t="s">
        <v>76</v>
      </c>
      <c r="C21" s="18">
        <v>1980</v>
      </c>
      <c r="D21" s="18">
        <v>2009</v>
      </c>
      <c r="E21" s="19" t="s">
        <v>84</v>
      </c>
      <c r="F21" s="18">
        <v>5</v>
      </c>
      <c r="G21" s="18">
        <v>6</v>
      </c>
      <c r="H21" s="20">
        <v>4792.6000000000004</v>
      </c>
      <c r="I21" s="20">
        <v>4376.8</v>
      </c>
      <c r="J21" s="20">
        <v>46.6</v>
      </c>
      <c r="K21" s="20">
        <v>4333.2</v>
      </c>
      <c r="L21" s="20">
        <v>1641.4</v>
      </c>
      <c r="M21" s="18">
        <v>262</v>
      </c>
      <c r="N21" s="20">
        <v>25785148.300000001</v>
      </c>
      <c r="O21" s="20">
        <v>5887.29</v>
      </c>
      <c r="P21" s="20"/>
      <c r="Q21" s="18">
        <v>2021</v>
      </c>
    </row>
    <row r="22" spans="1:17" ht="16.5" x14ac:dyDescent="0.2">
      <c r="A22" s="41" t="s">
        <v>85</v>
      </c>
      <c r="B22" s="42"/>
      <c r="C22" s="18" t="s">
        <v>42</v>
      </c>
      <c r="D22" s="18" t="s">
        <v>42</v>
      </c>
      <c r="E22" s="18" t="s">
        <v>42</v>
      </c>
      <c r="F22" s="18" t="s">
        <v>42</v>
      </c>
      <c r="G22" s="18" t="s">
        <v>42</v>
      </c>
      <c r="H22" s="20">
        <f>H21+H20</f>
        <v>7029.6</v>
      </c>
      <c r="I22" s="20">
        <f t="shared" ref="I22:O22" si="4">I21+I20</f>
        <v>6460.7000000000007</v>
      </c>
      <c r="J22" s="20">
        <f t="shared" si="4"/>
        <v>595.9</v>
      </c>
      <c r="K22" s="20">
        <f t="shared" si="4"/>
        <v>5867.7999999999993</v>
      </c>
      <c r="L22" s="20">
        <f t="shared" si="4"/>
        <v>2300.5</v>
      </c>
      <c r="M22" s="20">
        <f t="shared" si="4"/>
        <v>360</v>
      </c>
      <c r="N22" s="20">
        <f t="shared" si="4"/>
        <v>36963834.5</v>
      </c>
      <c r="O22" s="20">
        <f t="shared" si="4"/>
        <v>11251.6</v>
      </c>
      <c r="P22" s="18" t="s">
        <v>42</v>
      </c>
      <c r="Q22" s="18" t="s">
        <v>42</v>
      </c>
    </row>
    <row r="23" spans="1:17" ht="16.5" x14ac:dyDescent="0.2">
      <c r="A23" s="46" t="s">
        <v>86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 ht="99" x14ac:dyDescent="0.2">
      <c r="A24" s="18">
        <v>3</v>
      </c>
      <c r="B24" s="15" t="s">
        <v>78</v>
      </c>
      <c r="C24" s="18">
        <v>1962</v>
      </c>
      <c r="D24" s="18"/>
      <c r="E24" s="19" t="s">
        <v>83</v>
      </c>
      <c r="F24" s="18">
        <v>5</v>
      </c>
      <c r="G24" s="18" t="s">
        <v>27</v>
      </c>
      <c r="H24" s="20">
        <v>2759.1</v>
      </c>
      <c r="I24" s="20">
        <v>2482.5</v>
      </c>
      <c r="J24" s="20">
        <v>0</v>
      </c>
      <c r="K24" s="20">
        <v>2482.5</v>
      </c>
      <c r="L24" s="20">
        <v>1172.2</v>
      </c>
      <c r="M24" s="18">
        <v>168</v>
      </c>
      <c r="N24" s="20">
        <v>14711249.16</v>
      </c>
      <c r="O24" s="20">
        <v>5925.98</v>
      </c>
      <c r="P24" s="20"/>
      <c r="Q24" s="18">
        <v>2022</v>
      </c>
    </row>
    <row r="25" spans="1:17" ht="16.5" x14ac:dyDescent="0.2">
      <c r="A25" s="41" t="s">
        <v>87</v>
      </c>
      <c r="B25" s="42"/>
      <c r="C25" s="18" t="s">
        <v>42</v>
      </c>
      <c r="D25" s="18" t="s">
        <v>42</v>
      </c>
      <c r="E25" s="18" t="s">
        <v>42</v>
      </c>
      <c r="F25" s="18" t="s">
        <v>42</v>
      </c>
      <c r="G25" s="18" t="s">
        <v>42</v>
      </c>
      <c r="H25" s="20">
        <f>H24</f>
        <v>2759.1</v>
      </c>
      <c r="I25" s="20">
        <f t="shared" ref="I25:O25" si="5">I24</f>
        <v>2482.5</v>
      </c>
      <c r="J25" s="20">
        <f t="shared" si="5"/>
        <v>0</v>
      </c>
      <c r="K25" s="20">
        <f t="shared" si="5"/>
        <v>2482.5</v>
      </c>
      <c r="L25" s="20">
        <f t="shared" si="5"/>
        <v>1172.2</v>
      </c>
      <c r="M25" s="20">
        <f t="shared" si="5"/>
        <v>168</v>
      </c>
      <c r="N25" s="20">
        <f t="shared" si="5"/>
        <v>14711249.16</v>
      </c>
      <c r="O25" s="20">
        <f t="shared" si="5"/>
        <v>5925.98</v>
      </c>
      <c r="P25" s="18" t="s">
        <v>42</v>
      </c>
      <c r="Q25" s="18" t="s">
        <v>42</v>
      </c>
    </row>
    <row r="26" spans="1:17" ht="16.5" x14ac:dyDescent="0.2">
      <c r="A26" s="46" t="s">
        <v>88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</row>
    <row r="27" spans="1:17" ht="145.5" customHeight="1" x14ac:dyDescent="0.2">
      <c r="A27" s="18">
        <v>4</v>
      </c>
      <c r="B27" s="15" t="s">
        <v>80</v>
      </c>
      <c r="C27" s="18" t="s">
        <v>41</v>
      </c>
      <c r="D27" s="18">
        <v>2013</v>
      </c>
      <c r="E27" s="19" t="s">
        <v>83</v>
      </c>
      <c r="F27" s="18" t="s">
        <v>27</v>
      </c>
      <c r="G27" s="18" t="s">
        <v>27</v>
      </c>
      <c r="H27" s="20">
        <v>3378.3</v>
      </c>
      <c r="I27" s="20">
        <v>2495.5</v>
      </c>
      <c r="J27" s="20">
        <v>0</v>
      </c>
      <c r="K27" s="20">
        <v>2495.5</v>
      </c>
      <c r="L27" s="20">
        <v>742.8</v>
      </c>
      <c r="M27" s="18">
        <v>148</v>
      </c>
      <c r="N27" s="20">
        <v>9383498.8599999994</v>
      </c>
      <c r="O27" s="20">
        <v>3760.17</v>
      </c>
      <c r="P27" s="20"/>
      <c r="Q27" s="18">
        <v>2023</v>
      </c>
    </row>
    <row r="28" spans="1:17" ht="150" customHeight="1" x14ac:dyDescent="0.2">
      <c r="A28" s="17">
        <v>5</v>
      </c>
      <c r="B28" s="15" t="s">
        <v>81</v>
      </c>
      <c r="C28" s="18" t="s">
        <v>41</v>
      </c>
      <c r="D28" s="18"/>
      <c r="E28" s="19" t="s">
        <v>83</v>
      </c>
      <c r="F28" s="18">
        <v>3</v>
      </c>
      <c r="G28" s="18">
        <v>2</v>
      </c>
      <c r="H28" s="20">
        <v>1695</v>
      </c>
      <c r="I28" s="21">
        <v>1624.2</v>
      </c>
      <c r="J28" s="20">
        <v>940.3</v>
      </c>
      <c r="K28" s="20">
        <v>683.9</v>
      </c>
      <c r="L28" s="20">
        <v>12.7</v>
      </c>
      <c r="M28" s="22">
        <v>35</v>
      </c>
      <c r="N28" s="18">
        <v>13401412.130000001</v>
      </c>
      <c r="O28" s="20">
        <v>8251.08</v>
      </c>
      <c r="P28" s="20"/>
      <c r="Q28" s="18">
        <v>2023</v>
      </c>
    </row>
    <row r="29" spans="1:17" ht="16.5" x14ac:dyDescent="0.2">
      <c r="A29" s="41" t="s">
        <v>89</v>
      </c>
      <c r="B29" s="42"/>
      <c r="C29" s="18" t="s">
        <v>42</v>
      </c>
      <c r="D29" s="18" t="s">
        <v>42</v>
      </c>
      <c r="E29" s="18" t="s">
        <v>42</v>
      </c>
      <c r="F29" s="18" t="s">
        <v>42</v>
      </c>
      <c r="G29" s="18" t="s">
        <v>42</v>
      </c>
      <c r="H29" s="20">
        <f>H28+H27</f>
        <v>5073.3</v>
      </c>
      <c r="I29" s="20">
        <f t="shared" ref="I29:O29" si="6">I28+I27</f>
        <v>4119.7</v>
      </c>
      <c r="J29" s="20">
        <f t="shared" si="6"/>
        <v>940.3</v>
      </c>
      <c r="K29" s="20">
        <f t="shared" si="6"/>
        <v>3179.4</v>
      </c>
      <c r="L29" s="20">
        <f t="shared" si="6"/>
        <v>755.5</v>
      </c>
      <c r="M29" s="20">
        <f t="shared" si="6"/>
        <v>183</v>
      </c>
      <c r="N29" s="20">
        <f t="shared" si="6"/>
        <v>22784910.990000002</v>
      </c>
      <c r="O29" s="20">
        <f t="shared" si="6"/>
        <v>12011.25</v>
      </c>
      <c r="P29" s="20"/>
      <c r="Q29" s="20"/>
    </row>
    <row r="30" spans="1:17" ht="105.75" customHeight="1" x14ac:dyDescent="0.2">
      <c r="A30" s="41" t="s">
        <v>43</v>
      </c>
      <c r="B30" s="42"/>
      <c r="C30" s="18" t="s">
        <v>42</v>
      </c>
      <c r="D30" s="18" t="s">
        <v>42</v>
      </c>
      <c r="E30" s="18" t="s">
        <v>42</v>
      </c>
      <c r="F30" s="18" t="s">
        <v>42</v>
      </c>
      <c r="G30" s="18" t="s">
        <v>42</v>
      </c>
      <c r="H30" s="20">
        <f>H29+H25+H22</f>
        <v>14862</v>
      </c>
      <c r="I30" s="20">
        <f t="shared" ref="I30:O30" si="7">I29+I25+I22</f>
        <v>13062.900000000001</v>
      </c>
      <c r="J30" s="20">
        <f t="shared" si="7"/>
        <v>1536.1999999999998</v>
      </c>
      <c r="K30" s="20">
        <f t="shared" si="7"/>
        <v>11529.699999999999</v>
      </c>
      <c r="L30" s="20">
        <f t="shared" si="7"/>
        <v>4228.2</v>
      </c>
      <c r="M30" s="20">
        <f t="shared" si="7"/>
        <v>711</v>
      </c>
      <c r="N30" s="20">
        <f t="shared" si="7"/>
        <v>74459994.650000006</v>
      </c>
      <c r="O30" s="20">
        <f t="shared" si="7"/>
        <v>29188.83</v>
      </c>
      <c r="P30" s="18" t="s">
        <v>42</v>
      </c>
      <c r="Q30" s="18" t="s">
        <v>42</v>
      </c>
    </row>
  </sheetData>
  <mergeCells count="35">
    <mergeCell ref="A14:D14"/>
    <mergeCell ref="A15:D15"/>
    <mergeCell ref="A30:B30"/>
    <mergeCell ref="A19:Q19"/>
    <mergeCell ref="A22:B22"/>
    <mergeCell ref="A23:Q23"/>
    <mergeCell ref="A25:B25"/>
    <mergeCell ref="A26:Q26"/>
    <mergeCell ref="A29:B29"/>
    <mergeCell ref="A16:D16"/>
    <mergeCell ref="A17:D17"/>
    <mergeCell ref="A18:Q18"/>
    <mergeCell ref="B6:P6"/>
    <mergeCell ref="M9:M11"/>
    <mergeCell ref="C10:C12"/>
    <mergeCell ref="D10:D12"/>
    <mergeCell ref="I10:I11"/>
    <mergeCell ref="J10:K10"/>
    <mergeCell ref="L10:L11"/>
    <mergeCell ref="N3:O3"/>
    <mergeCell ref="N4:P4"/>
    <mergeCell ref="N5:Q5"/>
    <mergeCell ref="N9:N11"/>
    <mergeCell ref="O9:O11"/>
    <mergeCell ref="P9:P11"/>
    <mergeCell ref="Q9:Q12"/>
    <mergeCell ref="A8:Q8"/>
    <mergeCell ref="A9:A12"/>
    <mergeCell ref="B9:B12"/>
    <mergeCell ref="C9:D9"/>
    <mergeCell ref="E9:E12"/>
    <mergeCell ref="F9:F12"/>
    <mergeCell ref="G9:G12"/>
    <mergeCell ref="H9:H11"/>
    <mergeCell ref="I9:L9"/>
  </mergeCells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topLeftCell="A8" zoomScale="50" zoomScaleNormal="50" workbookViewId="0">
      <selection activeCell="AC9" sqref="AC9"/>
    </sheetView>
  </sheetViews>
  <sheetFormatPr defaultRowHeight="12.75" x14ac:dyDescent="0.2"/>
  <cols>
    <col min="1" max="1" width="9" customWidth="1"/>
    <col min="2" max="2" width="14.5" customWidth="1"/>
    <col min="3" max="3" width="23.6640625" customWidth="1"/>
    <col min="4" max="4" width="21.1640625" customWidth="1"/>
    <col min="5" max="5" width="8.1640625" customWidth="1"/>
    <col min="6" max="6" width="8.33203125" customWidth="1"/>
    <col min="7" max="7" width="13.83203125" customWidth="1"/>
    <col min="8" max="8" width="21.5" customWidth="1"/>
    <col min="9" max="9" width="13.1640625" customWidth="1"/>
    <col min="10" max="10" width="18.6640625" customWidth="1"/>
    <col min="11" max="11" width="13.83203125" customWidth="1"/>
    <col min="12" max="12" width="21.1640625" customWidth="1"/>
    <col min="13" max="13" width="9.5" customWidth="1"/>
    <col min="14" max="14" width="9.6640625" customWidth="1"/>
    <col min="15" max="15" width="9.83203125" customWidth="1"/>
    <col min="16" max="16" width="16.6640625" customWidth="1"/>
    <col min="17" max="17" width="8.5" customWidth="1"/>
    <col min="18" max="18" width="11" customWidth="1"/>
    <col min="19" max="19" width="13" customWidth="1"/>
    <col min="20" max="20" width="10.83203125" customWidth="1"/>
    <col min="21" max="21" width="20.33203125" customWidth="1"/>
    <col min="22" max="22" width="8.5" customWidth="1"/>
    <col min="23" max="23" width="18.6640625" customWidth="1"/>
  </cols>
  <sheetData>
    <row r="1" spans="1:23" ht="35.25" customHeight="1" x14ac:dyDescent="0.2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2"/>
      <c r="U1" s="52"/>
      <c r="V1" s="52"/>
      <c r="W1" s="52"/>
    </row>
    <row r="2" spans="1:23" ht="108.75" customHeight="1" x14ac:dyDescent="0.2">
      <c r="A2" s="65" t="s">
        <v>98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6.5" x14ac:dyDescent="0.2">
      <c r="A3" s="55" t="s">
        <v>0</v>
      </c>
      <c r="B3" s="58" t="s">
        <v>1</v>
      </c>
      <c r="C3" s="55" t="s">
        <v>44</v>
      </c>
      <c r="D3" s="49" t="s">
        <v>45</v>
      </c>
      <c r="E3" s="50"/>
      <c r="F3" s="50"/>
      <c r="G3" s="50"/>
      <c r="H3" s="50"/>
      <c r="I3" s="50"/>
      <c r="J3" s="50"/>
      <c r="K3" s="50"/>
      <c r="L3" s="50"/>
      <c r="M3" s="50"/>
      <c r="N3" s="51"/>
      <c r="O3" s="49" t="s">
        <v>46</v>
      </c>
      <c r="P3" s="50"/>
      <c r="Q3" s="50"/>
      <c r="R3" s="50"/>
      <c r="S3" s="50"/>
      <c r="T3" s="50"/>
      <c r="U3" s="50"/>
      <c r="V3" s="50"/>
      <c r="W3" s="51"/>
    </row>
    <row r="4" spans="1:23" ht="409.5" x14ac:dyDescent="0.2">
      <c r="A4" s="56"/>
      <c r="B4" s="59"/>
      <c r="C4" s="57"/>
      <c r="D4" s="1" t="s">
        <v>47</v>
      </c>
      <c r="E4" s="49" t="s">
        <v>48</v>
      </c>
      <c r="F4" s="51"/>
      <c r="G4" s="49" t="s">
        <v>49</v>
      </c>
      <c r="H4" s="51"/>
      <c r="I4" s="49" t="s">
        <v>50</v>
      </c>
      <c r="J4" s="51"/>
      <c r="K4" s="49" t="s">
        <v>51</v>
      </c>
      <c r="L4" s="51"/>
      <c r="M4" s="62" t="s">
        <v>52</v>
      </c>
      <c r="N4" s="63"/>
      <c r="O4" s="61" t="s">
        <v>53</v>
      </c>
      <c r="P4" s="1" t="s">
        <v>54</v>
      </c>
      <c r="Q4" s="1" t="s">
        <v>55</v>
      </c>
      <c r="R4" s="1" t="s">
        <v>56</v>
      </c>
      <c r="S4" s="64" t="s">
        <v>57</v>
      </c>
      <c r="T4" s="1" t="s">
        <v>58</v>
      </c>
      <c r="U4" s="1" t="s">
        <v>59</v>
      </c>
      <c r="V4" s="1" t="s">
        <v>60</v>
      </c>
      <c r="W4" s="1" t="s">
        <v>61</v>
      </c>
    </row>
    <row r="5" spans="1:23" ht="16.5" customHeight="1" x14ac:dyDescent="0.2">
      <c r="A5" s="57"/>
      <c r="B5" s="60"/>
      <c r="C5" s="1" t="s">
        <v>22</v>
      </c>
      <c r="D5" s="1" t="s">
        <v>22</v>
      </c>
      <c r="E5" s="1" t="s">
        <v>62</v>
      </c>
      <c r="F5" s="1" t="s">
        <v>22</v>
      </c>
      <c r="G5" s="1" t="s">
        <v>63</v>
      </c>
      <c r="H5" s="1" t="s">
        <v>22</v>
      </c>
      <c r="I5" s="1" t="s">
        <v>63</v>
      </c>
      <c r="J5" s="1" t="s">
        <v>22</v>
      </c>
      <c r="K5" s="1" t="s">
        <v>63</v>
      </c>
      <c r="L5" s="1" t="s">
        <v>22</v>
      </c>
      <c r="M5" s="1" t="s">
        <v>64</v>
      </c>
      <c r="N5" s="1" t="s">
        <v>22</v>
      </c>
      <c r="O5" s="1" t="s">
        <v>22</v>
      </c>
      <c r="P5" s="1" t="s">
        <v>22</v>
      </c>
      <c r="Q5" s="1" t="s">
        <v>22</v>
      </c>
      <c r="R5" s="1" t="s">
        <v>22</v>
      </c>
      <c r="S5" s="1" t="s">
        <v>22</v>
      </c>
      <c r="T5" s="1" t="s">
        <v>22</v>
      </c>
      <c r="U5" s="1" t="s">
        <v>22</v>
      </c>
      <c r="V5" s="1" t="s">
        <v>22</v>
      </c>
      <c r="W5" s="1" t="s">
        <v>22</v>
      </c>
    </row>
    <row r="6" spans="1:23" ht="16.5" x14ac:dyDescent="0.2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2" t="s">
        <v>31</v>
      </c>
      <c r="I6" s="2" t="s">
        <v>32</v>
      </c>
      <c r="J6" s="2" t="s">
        <v>33</v>
      </c>
      <c r="K6" s="2" t="s">
        <v>34</v>
      </c>
      <c r="L6" s="2" t="s">
        <v>35</v>
      </c>
      <c r="M6" s="2" t="s">
        <v>36</v>
      </c>
      <c r="N6" s="2" t="s">
        <v>37</v>
      </c>
      <c r="O6" s="2" t="s">
        <v>38</v>
      </c>
      <c r="P6" s="2" t="s">
        <v>39</v>
      </c>
      <c r="Q6" s="2" t="s">
        <v>40</v>
      </c>
      <c r="R6" s="2" t="s">
        <v>65</v>
      </c>
      <c r="S6" s="2" t="s">
        <v>66</v>
      </c>
      <c r="T6" s="2" t="s">
        <v>67</v>
      </c>
      <c r="U6" s="2" t="s">
        <v>68</v>
      </c>
      <c r="V6" s="2" t="s">
        <v>69</v>
      </c>
      <c r="W6" s="2" t="s">
        <v>70</v>
      </c>
    </row>
    <row r="7" spans="1:23" s="13" customFormat="1" ht="53.25" customHeight="1" x14ac:dyDescent="0.2">
      <c r="A7" s="53" t="s">
        <v>43</v>
      </c>
      <c r="B7" s="54"/>
      <c r="C7" s="12">
        <f>C8+C11+C13</f>
        <v>74459994.650000006</v>
      </c>
      <c r="D7" s="12">
        <f>D8+D11+D13</f>
        <v>36856521.159999996</v>
      </c>
      <c r="E7" s="12">
        <f t="shared" ref="E7:W7" si="0">E8+E11+E13</f>
        <v>0</v>
      </c>
      <c r="F7" s="12">
        <f t="shared" si="0"/>
        <v>0</v>
      </c>
      <c r="G7" s="12">
        <f t="shared" si="0"/>
        <v>4444</v>
      </c>
      <c r="H7" s="12">
        <f t="shared" si="0"/>
        <v>13798291.27</v>
      </c>
      <c r="I7" s="12">
        <f t="shared" si="0"/>
        <v>4180.3</v>
      </c>
      <c r="J7" s="12">
        <f t="shared" si="0"/>
        <v>5277512.08</v>
      </c>
      <c r="K7" s="12">
        <f t="shared" si="0"/>
        <v>7020</v>
      </c>
      <c r="L7" s="12">
        <f t="shared" si="0"/>
        <v>15907950.310000002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1182914.33</v>
      </c>
      <c r="V7" s="12">
        <f t="shared" si="0"/>
        <v>0</v>
      </c>
      <c r="W7" s="12">
        <f t="shared" si="0"/>
        <v>1436805.5</v>
      </c>
    </row>
    <row r="8" spans="1:23" s="13" customFormat="1" ht="16.5" x14ac:dyDescent="0.2">
      <c r="A8" s="53" t="s">
        <v>74</v>
      </c>
      <c r="B8" s="54"/>
      <c r="C8" s="12">
        <f>C9+C10</f>
        <v>36963834.5</v>
      </c>
      <c r="D8" s="12">
        <f>D9+D10</f>
        <v>19315002.82</v>
      </c>
      <c r="E8" s="12">
        <f t="shared" ref="E8:W8" si="1">E9+E10</f>
        <v>0</v>
      </c>
      <c r="F8" s="12">
        <f t="shared" si="1"/>
        <v>0</v>
      </c>
      <c r="G8" s="12">
        <f t="shared" si="1"/>
        <v>1410</v>
      </c>
      <c r="H8" s="12">
        <f t="shared" si="1"/>
        <v>4355123.4000000004</v>
      </c>
      <c r="I8" s="12">
        <f t="shared" si="1"/>
        <v>2378.3000000000002</v>
      </c>
      <c r="J8" s="12">
        <f t="shared" si="1"/>
        <v>2989019.01</v>
      </c>
      <c r="K8" s="12">
        <f t="shared" si="1"/>
        <v>2815</v>
      </c>
      <c r="L8" s="12">
        <f t="shared" si="1"/>
        <v>9031392.6500000004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559485.86</v>
      </c>
      <c r="V8" s="12">
        <f t="shared" si="1"/>
        <v>0</v>
      </c>
      <c r="W8" s="12">
        <f t="shared" si="1"/>
        <v>713810.76</v>
      </c>
    </row>
    <row r="9" spans="1:23" s="13" customFormat="1" ht="163.5" customHeight="1" x14ac:dyDescent="0.2">
      <c r="A9" s="14" t="s">
        <v>24</v>
      </c>
      <c r="B9" s="15" t="s">
        <v>75</v>
      </c>
      <c r="C9" s="12">
        <f>D9+F9+H9+J9+L9+N9+O9+P9+Q9+R9+S9+T9+U9+V9+W9</f>
        <v>11178686.200000001</v>
      </c>
      <c r="D9" s="12">
        <v>5757120.8300000001</v>
      </c>
      <c r="E9" s="14">
        <v>0</v>
      </c>
      <c r="F9" s="12">
        <v>0</v>
      </c>
      <c r="G9" s="12">
        <v>1410</v>
      </c>
      <c r="H9" s="12">
        <v>4355123.4000000004</v>
      </c>
      <c r="I9" s="12">
        <v>549.29999999999995</v>
      </c>
      <c r="J9" s="12">
        <v>672700.25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178042.83</v>
      </c>
      <c r="V9" s="12">
        <v>0</v>
      </c>
      <c r="W9" s="12">
        <v>215698.89</v>
      </c>
    </row>
    <row r="10" spans="1:23" s="13" customFormat="1" ht="150" customHeight="1" x14ac:dyDescent="0.2">
      <c r="A10" s="14">
        <v>2</v>
      </c>
      <c r="B10" s="15" t="s">
        <v>76</v>
      </c>
      <c r="C10" s="12">
        <f>D10+F10+H10+J10+L10+N10+O10+P10+Q10+R10+S10+T10+U10+V10+W10</f>
        <v>25785148.300000001</v>
      </c>
      <c r="D10" s="12">
        <v>13557881.99</v>
      </c>
      <c r="E10" s="14">
        <v>0</v>
      </c>
      <c r="F10" s="12">
        <v>0</v>
      </c>
      <c r="G10" s="12">
        <v>0</v>
      </c>
      <c r="H10" s="12">
        <v>0</v>
      </c>
      <c r="I10" s="12">
        <v>1829</v>
      </c>
      <c r="J10" s="12">
        <v>2316318.7599999998</v>
      </c>
      <c r="K10" s="12">
        <v>2815</v>
      </c>
      <c r="L10" s="12">
        <v>9031392.6500000004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381443.03</v>
      </c>
      <c r="V10" s="12">
        <v>0</v>
      </c>
      <c r="W10" s="12">
        <v>498111.87</v>
      </c>
    </row>
    <row r="11" spans="1:23" s="13" customFormat="1" ht="16.5" x14ac:dyDescent="0.2">
      <c r="A11" s="53" t="s">
        <v>77</v>
      </c>
      <c r="B11" s="54"/>
      <c r="C11" s="12">
        <f>C12</f>
        <v>14711249.16</v>
      </c>
      <c r="D11" s="12">
        <f>D12</f>
        <v>7805273.1799999997</v>
      </c>
      <c r="E11" s="12">
        <f t="shared" ref="E11:W11" si="2">E12</f>
        <v>0</v>
      </c>
      <c r="F11" s="12">
        <f t="shared" si="2"/>
        <v>0</v>
      </c>
      <c r="G11" s="12">
        <f t="shared" si="2"/>
        <v>1012</v>
      </c>
      <c r="H11" s="12">
        <f t="shared" si="2"/>
        <v>3141167.04</v>
      </c>
      <c r="I11" s="12">
        <f t="shared" si="2"/>
        <v>668</v>
      </c>
      <c r="J11" s="12">
        <f t="shared" si="2"/>
        <v>845981.92</v>
      </c>
      <c r="K11" s="12">
        <f t="shared" si="2"/>
        <v>1468</v>
      </c>
      <c r="L11" s="12">
        <f t="shared" si="2"/>
        <v>2415080.2000000002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219596.77</v>
      </c>
      <c r="V11" s="12">
        <f t="shared" si="2"/>
        <v>0</v>
      </c>
      <c r="W11" s="12">
        <f t="shared" si="2"/>
        <v>284150.05</v>
      </c>
    </row>
    <row r="12" spans="1:23" s="13" customFormat="1" ht="148.5" customHeight="1" x14ac:dyDescent="0.2">
      <c r="A12" s="14">
        <v>3</v>
      </c>
      <c r="B12" s="15" t="s">
        <v>78</v>
      </c>
      <c r="C12" s="12">
        <f>D12+F12+H12+J12+L12+N12+P12+Q12+R12+S12+T12+U12+V12+W12</f>
        <v>14711249.16</v>
      </c>
      <c r="D12" s="12">
        <v>7805273.1799999997</v>
      </c>
      <c r="E12" s="14">
        <v>0</v>
      </c>
      <c r="F12" s="12">
        <v>0</v>
      </c>
      <c r="G12" s="12">
        <v>1012</v>
      </c>
      <c r="H12" s="12">
        <v>3141167.04</v>
      </c>
      <c r="I12" s="12">
        <v>668</v>
      </c>
      <c r="J12" s="12">
        <v>845981.92</v>
      </c>
      <c r="K12" s="12">
        <v>1468</v>
      </c>
      <c r="L12" s="12">
        <v>2415080.2000000002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219596.77</v>
      </c>
      <c r="V12" s="12">
        <v>0</v>
      </c>
      <c r="W12" s="12">
        <v>284150.05</v>
      </c>
    </row>
    <row r="13" spans="1:23" s="13" customFormat="1" ht="16.5" x14ac:dyDescent="0.2">
      <c r="A13" s="53" t="s">
        <v>79</v>
      </c>
      <c r="B13" s="54"/>
      <c r="C13" s="12">
        <f>C14+C15</f>
        <v>22784910.990000002</v>
      </c>
      <c r="D13" s="12">
        <f>D14+D15</f>
        <v>9736245.1600000001</v>
      </c>
      <c r="E13" s="12">
        <f t="shared" ref="E13:V13" si="3">E14+E15</f>
        <v>0</v>
      </c>
      <c r="F13" s="12">
        <f t="shared" si="3"/>
        <v>0</v>
      </c>
      <c r="G13" s="12">
        <f t="shared" si="3"/>
        <v>2022</v>
      </c>
      <c r="H13" s="12">
        <f t="shared" si="3"/>
        <v>6302000.8300000001</v>
      </c>
      <c r="I13" s="12">
        <f t="shared" si="3"/>
        <v>1134</v>
      </c>
      <c r="J13" s="12">
        <f t="shared" si="3"/>
        <v>1442511.15</v>
      </c>
      <c r="K13" s="12">
        <f t="shared" si="3"/>
        <v>2737</v>
      </c>
      <c r="L13" s="12">
        <f t="shared" si="3"/>
        <v>4461477.46</v>
      </c>
      <c r="M13" s="12">
        <f t="shared" si="3"/>
        <v>0</v>
      </c>
      <c r="N13" s="12">
        <f t="shared" si="3"/>
        <v>0</v>
      </c>
      <c r="O13" s="12">
        <f t="shared" si="3"/>
        <v>0</v>
      </c>
      <c r="P13" s="12">
        <f t="shared" si="3"/>
        <v>0</v>
      </c>
      <c r="Q13" s="12">
        <f t="shared" si="3"/>
        <v>0</v>
      </c>
      <c r="R13" s="12">
        <f t="shared" si="3"/>
        <v>0</v>
      </c>
      <c r="S13" s="12">
        <f t="shared" si="3"/>
        <v>0</v>
      </c>
      <c r="T13" s="12">
        <f t="shared" si="3"/>
        <v>0</v>
      </c>
      <c r="U13" s="12">
        <f t="shared" si="3"/>
        <v>403831.7</v>
      </c>
      <c r="V13" s="12">
        <f t="shared" si="3"/>
        <v>0</v>
      </c>
      <c r="W13" s="12">
        <f>W14+W15</f>
        <v>438844.69</v>
      </c>
    </row>
    <row r="14" spans="1:23" s="13" customFormat="1" ht="150" customHeight="1" x14ac:dyDescent="0.2">
      <c r="A14" s="14">
        <v>4</v>
      </c>
      <c r="B14" s="15" t="s">
        <v>80</v>
      </c>
      <c r="C14" s="12">
        <f>D14+F14+H14+J14+L14+N14+O14+P14+Q14+R14+S14+T14+U14+V14+W14</f>
        <v>9383498.8599999994</v>
      </c>
      <c r="D14" s="12">
        <v>2457882.17</v>
      </c>
      <c r="E14" s="14">
        <v>0</v>
      </c>
      <c r="F14" s="12">
        <v>0</v>
      </c>
      <c r="G14" s="12">
        <v>1037</v>
      </c>
      <c r="H14" s="12">
        <v>3203023.38</v>
      </c>
      <c r="I14" s="12">
        <v>691</v>
      </c>
      <c r="J14" s="12">
        <v>846233.15</v>
      </c>
      <c r="K14" s="12">
        <v>1521</v>
      </c>
      <c r="L14" s="12">
        <v>2428763.2200000002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268878.90000000002</v>
      </c>
      <c r="V14" s="12">
        <v>0</v>
      </c>
      <c r="W14" s="12">
        <v>178718.04</v>
      </c>
    </row>
    <row r="15" spans="1:23" s="13" customFormat="1" ht="166.5" customHeight="1" x14ac:dyDescent="0.2">
      <c r="A15" s="14">
        <v>5</v>
      </c>
      <c r="B15" s="15" t="s">
        <v>81</v>
      </c>
      <c r="C15" s="12">
        <f>D15+F15+H15+J15+L15+N15+O15+P15+Q15+R15+S15+T15+U15+V15+W15</f>
        <v>13401412.130000003</v>
      </c>
      <c r="D15" s="12">
        <v>7278362.9900000002</v>
      </c>
      <c r="E15" s="14">
        <v>0</v>
      </c>
      <c r="F15" s="12">
        <v>0</v>
      </c>
      <c r="G15" s="12">
        <v>985</v>
      </c>
      <c r="H15" s="12">
        <v>3098977.45</v>
      </c>
      <c r="I15" s="12">
        <v>443</v>
      </c>
      <c r="J15" s="12">
        <v>596278</v>
      </c>
      <c r="K15" s="12">
        <v>1216</v>
      </c>
      <c r="L15" s="12">
        <v>2032714.24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134952.79999999999</v>
      </c>
      <c r="V15" s="12">
        <v>0</v>
      </c>
      <c r="W15" s="12">
        <v>260126.65</v>
      </c>
    </row>
  </sheetData>
  <mergeCells count="16">
    <mergeCell ref="A13:B13"/>
    <mergeCell ref="K4:L4"/>
    <mergeCell ref="M4:N4"/>
    <mergeCell ref="A7:B7"/>
    <mergeCell ref="A8:B8"/>
    <mergeCell ref="A11:B11"/>
    <mergeCell ref="A3:A5"/>
    <mergeCell ref="B3:B5"/>
    <mergeCell ref="C3:C4"/>
    <mergeCell ref="D3:N3"/>
    <mergeCell ref="O3:W3"/>
    <mergeCell ref="E4:F4"/>
    <mergeCell ref="G4:H4"/>
    <mergeCell ref="I4:J4"/>
    <mergeCell ref="T1:W1"/>
    <mergeCell ref="A2:W2"/>
  </mergeCells>
  <pageMargins left="0.25" right="0.25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NShadrina</cp:lastModifiedBy>
  <cp:lastPrinted>2019-06-25T09:27:55Z</cp:lastPrinted>
  <dcterms:created xsi:type="dcterms:W3CDTF">2018-10-12T06:31:35Z</dcterms:created>
  <dcterms:modified xsi:type="dcterms:W3CDTF">2019-07-08T11:22:44Z</dcterms:modified>
</cp:coreProperties>
</file>