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асходы" sheetId="1" r:id="rId1"/>
    <sheet name="доходы" sheetId="2" r:id="rId2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9" i="1" l="1"/>
  <c r="E28" i="1"/>
  <c r="E30" i="1"/>
  <c r="E30" i="2"/>
  <c r="E29" i="2"/>
  <c r="E28" i="2"/>
  <c r="D26" i="1" l="1"/>
  <c r="C26" i="1"/>
  <c r="C24" i="2"/>
  <c r="D24" i="2"/>
  <c r="D23" i="2" l="1"/>
  <c r="C23" i="2"/>
  <c r="E20" i="2"/>
  <c r="E16" i="2"/>
  <c r="D45" i="1" l="1"/>
  <c r="C45" i="1"/>
  <c r="E46" i="1"/>
  <c r="C8" i="2" l="1"/>
  <c r="D8" i="2"/>
  <c r="C48" i="1" l="1"/>
  <c r="C41" i="1"/>
  <c r="C39" i="1"/>
  <c r="C37" i="1"/>
  <c r="C31" i="1"/>
  <c r="C21" i="1"/>
  <c r="C18" i="1"/>
  <c r="C16" i="1"/>
  <c r="D8" i="1"/>
  <c r="C8" i="1"/>
  <c r="D41" i="1"/>
  <c r="C50" i="1" l="1"/>
  <c r="E12" i="1"/>
  <c r="D18" i="1" l="1"/>
  <c r="E43" i="1" l="1"/>
  <c r="D39" i="1"/>
  <c r="D48" i="1" l="1"/>
  <c r="D37" i="1"/>
  <c r="D31" i="1"/>
  <c r="D21" i="1"/>
  <c r="D16" i="1"/>
  <c r="E8" i="1"/>
  <c r="D31" i="2"/>
  <c r="D50" i="1" l="1"/>
  <c r="C31" i="2"/>
  <c r="E27" i="2" l="1"/>
  <c r="E26" i="2"/>
  <c r="E25" i="2"/>
  <c r="E24" i="2"/>
  <c r="E23" i="2"/>
  <c r="E21" i="2"/>
  <c r="E19" i="2"/>
  <c r="E17" i="2"/>
  <c r="E15" i="2"/>
  <c r="E14" i="2"/>
  <c r="E13" i="2"/>
  <c r="E11" i="2"/>
  <c r="E10" i="2"/>
  <c r="E9" i="2"/>
  <c r="E49" i="1"/>
  <c r="E47" i="1"/>
  <c r="E44" i="1"/>
  <c r="E42" i="1"/>
  <c r="E40" i="1"/>
  <c r="E38" i="1"/>
  <c r="E36" i="1"/>
  <c r="E35" i="1"/>
  <c r="E34" i="1"/>
  <c r="E33" i="1"/>
  <c r="E32" i="1"/>
  <c r="E27" i="1"/>
  <c r="E25" i="1"/>
  <c r="E24" i="1"/>
  <c r="E23" i="1"/>
  <c r="E22" i="1"/>
  <c r="E20" i="1"/>
  <c r="E19" i="1"/>
  <c r="E17" i="1"/>
  <c r="E15" i="1"/>
  <c r="E14" i="1"/>
  <c r="E13" i="1"/>
  <c r="E11" i="1"/>
  <c r="E10" i="1"/>
  <c r="E9" i="1"/>
  <c r="E41" i="1" l="1"/>
  <c r="E26" i="1"/>
  <c r="E39" i="1"/>
  <c r="E45" i="1"/>
  <c r="E37" i="1"/>
  <c r="E16" i="1"/>
  <c r="E21" i="1"/>
  <c r="E48" i="1"/>
  <c r="E18" i="1"/>
  <c r="E31" i="1"/>
  <c r="E8" i="2"/>
  <c r="E31" i="2"/>
  <c r="E50" i="1" l="1"/>
</calcChain>
</file>

<file path=xl/sharedStrings.xml><?xml version="1.0" encoding="utf-8"?>
<sst xmlns="http://schemas.openxmlformats.org/spreadsheetml/2006/main" count="151" uniqueCount="142">
  <si>
    <t xml:space="preserve">Отчет об исполнении расходов бюджета городского округа ЗАТО Свободный </t>
  </si>
  <si>
    <t>тыс. руб.</t>
  </si>
  <si>
    <t>Наименование раздела, подраздела, целевой статьи или вида расхода</t>
  </si>
  <si>
    <t xml:space="preserve">Код раздела,подраздела, классификации,расходов  бюджета  </t>
  </si>
  <si>
    <t>утверждено по бюджету</t>
  </si>
  <si>
    <t>исполнено</t>
  </si>
  <si>
    <t>% исполнения к годовому плану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</si>
  <si>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</si>
  <si>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</si>
  <si>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</si>
  <si>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</si>
  <si>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</si>
  <si>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01 03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</si>
  <si>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</si>
  <si>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01 04</t>
  </si>
  <si>
    <t>Судебная система</t>
  </si>
  <si>
    <t>01 05</t>
  </si>
  <si>
    <t>-</t>
  </si>
  <si>
    <t>Обеспечение деятельности финансовых, налоговых и таможенных органов и органов финансового (финансового-бюджетного)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</si>
  <si>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</si>
  <si>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</si>
  <si>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</si>
  <si>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</si>
  <si>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</si>
  <si>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оборона</t>
  </si>
  <si>
    <t>02 00</t>
  </si>
  <si>
    <t>Мобилизационная  и вневойсковая подготовка</t>
  </si>
  <si>
    <t xml:space="preserve">02 03 </t>
  </si>
  <si>
    <t>Национальная безопасность и правоохранительная деятельность</t>
  </si>
  <si>
    <t>03 00</t>
  </si>
  <si>
    <t>Обеспечение пожарной безопасности</t>
  </si>
  <si>
    <t>03 10</t>
  </si>
  <si>
    <t xml:space="preserve">Другие вопросы в области национальной безопасности и правоохранительной деятельности </t>
  </si>
  <si>
    <t>03 14</t>
  </si>
  <si>
    <t>Национальная  экономика</t>
  </si>
  <si>
    <t>04 00</t>
  </si>
  <si>
    <t>Сельское хозяйство и рыболовство</t>
  </si>
  <si>
    <t>04 05</t>
  </si>
  <si>
    <t>Водное хозяйство</t>
  </si>
  <si>
    <t>04 06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</si>
  <si>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</si>
  <si>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</si>
  <si>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</si>
  <si>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</si>
  <si>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</si>
  <si>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</si>
  <si>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</si>
  <si>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 xml:space="preserve">05 01 </t>
  </si>
  <si>
    <t>Коммунальное хозяйство</t>
  </si>
  <si>
    <t>05 02</t>
  </si>
  <si>
    <t>Благоустройство</t>
  </si>
  <si>
    <t>05 03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</si>
  <si>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</si>
  <si>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</si>
  <si>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</si>
  <si>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</si>
  <si>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</si>
  <si>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</si>
  <si>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</si>
  <si>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</si>
  <si>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>Молодежная политика и оздоровление детей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</si>
  <si>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</si>
  <si>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</si>
  <si>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</si>
  <si>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</si>
  <si>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</si>
  <si>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</si>
  <si>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</si>
  <si>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Здравоохранение</t>
  </si>
  <si>
    <t>09 00</t>
  </si>
  <si>
    <t>Санитарно-эпидемиологическое благополучие</t>
  </si>
  <si>
    <t>09 07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</si>
  <si>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</si>
  <si>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</si>
  <si>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</si>
  <si>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</si>
  <si>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</si>
  <si>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</si>
  <si>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Другие вопросы в области социальной политики</t>
  </si>
  <si>
    <t>10 06</t>
  </si>
  <si>
    <t>Физическая культура и спорт</t>
  </si>
  <si>
    <t>11 00</t>
  </si>
  <si>
    <t>Массовый спорт</t>
  </si>
  <si>
    <t>11 02</t>
  </si>
  <si>
    <t>Средства массовой информации</t>
  </si>
  <si>
    <t>12 00</t>
  </si>
  <si>
    <t>Другие вопросы в области средств массовой информации</t>
  </si>
  <si>
    <t>12 04</t>
  </si>
  <si>
    <t>ВСЕГО РАСХОДОВ:</t>
  </si>
  <si>
    <t xml:space="preserve">Отчет об исполнении доходов бюджета городского округа ЗАТО Свободный </t>
  </si>
  <si>
    <t>Налоговые и неналоговые доходы</t>
  </si>
  <si>
    <t>1 00 00000</t>
  </si>
  <si>
    <t>Налог на доходы физических лиц</t>
  </si>
  <si>
    <t>1 01 02000</t>
  </si>
  <si>
    <t>Акцизы по подакцизным товарам (продукции), производимыми на территории РФ</t>
  </si>
  <si>
    <t>1 03 02000</t>
  </si>
  <si>
    <t>Налог, взимаемый в связи с применением упрощенной системы налогообложения</t>
  </si>
  <si>
    <t>1 05 01000</t>
  </si>
  <si>
    <t>Единый налог на вмененный доход для отдельных видов деятельности</t>
  </si>
  <si>
    <t>1 05 02000</t>
  </si>
  <si>
    <t>Налог, взимаемый в связи с применением патентной системы налогообложения</t>
  </si>
  <si>
    <t>1 05 04000</t>
  </si>
  <si>
    <t>Налог на имущество физических лиц</t>
  </si>
  <si>
    <t>1 06 01000</t>
  </si>
  <si>
    <t>1 06 06000</t>
  </si>
  <si>
    <t>Государственная пошлина</t>
  </si>
  <si>
    <t>1 08 00000</t>
  </si>
  <si>
    <t>1 11 00000</t>
  </si>
  <si>
    <t>Платежи при пользовании природными ресурсами</t>
  </si>
  <si>
    <t>1 12 00000</t>
  </si>
  <si>
    <t>Доходы от оказания платных услуг и компенсации затрат  государства</t>
  </si>
  <si>
    <t>1 13 00000</t>
  </si>
  <si>
    <t>Доходы от продажи материальных и нематериальных активов</t>
  </si>
  <si>
    <t>1 14 00000</t>
  </si>
  <si>
    <t>Штрафы, санкции, возмещение ущерба</t>
  </si>
  <si>
    <t>1 16 00000</t>
  </si>
  <si>
    <t>Безвозмездные поступления</t>
  </si>
  <si>
    <t>2 00 00000</t>
  </si>
  <si>
    <t>Безвозмездные поступления от других бюджетов бюджетной системы РФ</t>
  </si>
  <si>
    <t>2 02 00000</t>
  </si>
  <si>
    <t>Дотации бюджетам бюджетной системы РФ</t>
  </si>
  <si>
    <t>2 02 10000</t>
  </si>
  <si>
    <t>Субсидии бюджета бюджетной системы РФ</t>
  </si>
  <si>
    <t>2 02 20000</t>
  </si>
  <si>
    <t>Субвенции бюджетам бюджетной системы РФ</t>
  </si>
  <si>
    <t>2 02 30000</t>
  </si>
  <si>
    <t>Иные межбюджетные трансферты</t>
  </si>
  <si>
    <t>2 02 40000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</si>
  <si>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</si>
  <si>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2 18 00000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</si>
  <si>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</si>
  <si>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2 19 00000</t>
  </si>
  <si>
    <t>ВСЕГО ДОХОДОВ:</t>
  </si>
  <si>
    <t>Доходы от использования имущества, находящегося в государственной и муниципальной собственности</t>
  </si>
  <si>
    <t>Невыясненые поступления</t>
  </si>
  <si>
    <t>1 17 00000</t>
  </si>
  <si>
    <t>Физическая культура</t>
  </si>
  <si>
    <t>Земельный налог</t>
  </si>
  <si>
    <t>11 01</t>
  </si>
  <si>
    <t>05 05</t>
  </si>
  <si>
    <t>Другие вопросы в области жилищно-комунального хозяйства</t>
  </si>
  <si>
    <t>на 01.03.2024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</si>
</sst>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4" fontId="1" fillId="0" borderId="0" xfId="0" applyNumberFormat="1" applyFo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1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Fill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0" fontId="6" fillId="0" borderId="0" xfId="0" applyFont="1" applyFill="1"/>
    <xf numFmtId="0" fontId="1" fillId="0" borderId="1" xfId="0" applyFont="1" applyFill="1" applyBorder="1" applyAlignment="1">
      <alignment horizontal="center" vertical="distributed" textRotation="90" wrapText="1"/>
    </xf>
    <xf numFmtId="164" fontId="4" fillId="0" borderId="0" xfId="0" applyNumberFormat="1" applyFont="1" applyFill="1" applyBorder="1"/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 vertical="center"/>
    </xf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1" fillId="0" borderId="2" xfId="0" applyNumberFormat="1" applyFont="1" applyFill="1" applyBorder="1"/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52"/>
  <sheetViews>
    <sheetView tabSelected="1" topLeftCell="A19" zoomScaleNormal="100" workbookViewId="0">
      <selection activeCell="M58" sqref="M58"/>
    </sheetView>
  </sheetViews>
  <sheetFormatPr defaultColWidth="9.140625" defaultRowHeight="12.75" x14ac:dyDescent="0.2"/>
  <cols>
    <col min="1" max="1" width="61.140625" style="1" customWidth="1"/>
    <col min="2" max="2" width="13" style="15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.5" customHeight="1" x14ac:dyDescent="0.2">
      <c r="A1" s="58"/>
      <c r="B1" s="58"/>
      <c r="C1" s="58"/>
      <c r="D1" s="58"/>
      <c r="E1" s="58"/>
    </row>
    <row r="2" spans="1:1024" ht="54" customHeight="1" x14ac:dyDescent="0.2">
      <c r="A2" s="57" t="s">
        <v>0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2.5" customHeight="1" x14ac:dyDescent="0.2">
      <c r="A5" s="3"/>
      <c r="B5" s="31"/>
      <c r="E5" s="43" t="s">
        <v>1</v>
      </c>
    </row>
    <row r="6" spans="1:1024" ht="116.25" customHeight="1" x14ac:dyDescent="0.2">
      <c r="A6" s="22" t="s">
        <v>2</v>
      </c>
      <c r="B6" s="32" t="s">
        <v>3</v>
      </c>
      <c r="C6" s="32" t="s">
        <v>4</v>
      </c>
      <c r="D6" s="41" t="s">
        <v>5</v>
      </c>
      <c r="E6" s="38" t="s">
        <v>6</v>
      </c>
    </row>
    <row r="7" spans="1:1024" s="3" customFormat="1" x14ac:dyDescent="0.2">
      <c r="A7" s="4">
        <v>2</v>
      </c>
      <c r="B7" s="33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ht="17.25" customHeight="1" x14ac:dyDescent="0.2">
      <c r="A8" s="27" t="s">
        <v>7</v>
      </c>
      <c r="B8" s="28" t="s">
        <v>8</v>
      </c>
      <c r="C8" s="46">
        <f>C9+C10+C11+C12+C13+C14+C15</f>
        <v>124443.05499999999</v>
      </c>
      <c r="D8" s="46">
        <f>D9+D10+D11+D12+D13+D14+D15</f>
        <v>21253.665000000001</v>
      </c>
      <c r="E8" s="48">
        <f>D8/C8*100</f>
        <v>17.079028636833129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ht="25.5" x14ac:dyDescent="0.2">
      <c r="A9" s="13" t="s">
        <v>9</v>
      </c>
      <c r="B9" s="14" t="s">
        <v>10</v>
      </c>
      <c r="C9" s="44">
        <v>3572.5</v>
      </c>
      <c r="D9" s="44">
        <v>460.06</v>
      </c>
      <c r="E9" s="50">
        <f>D9/C9*100</f>
        <v>12.8778166550035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51.75" customHeight="1" x14ac:dyDescent="0.2">
      <c r="A10" s="17" t="s">
        <v>11</v>
      </c>
      <c r="B10" s="18" t="s">
        <v>12</v>
      </c>
      <c r="C10" s="44">
        <v>2229</v>
      </c>
      <c r="D10" s="44">
        <v>219.94</v>
      </c>
      <c r="E10" s="50">
        <f>D10/C10*100</f>
        <v>9.8672050246747425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38.25" x14ac:dyDescent="0.2">
      <c r="A11" s="19" t="s">
        <v>13</v>
      </c>
      <c r="B11" s="20" t="s">
        <v>14</v>
      </c>
      <c r="C11" s="44">
        <v>33817.300000000003</v>
      </c>
      <c r="D11" s="44">
        <v>3208.1</v>
      </c>
      <c r="E11" s="50">
        <f>D11/C11*100</f>
        <v>9.486564569022363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15</v>
      </c>
      <c r="B12" s="20" t="s">
        <v>16</v>
      </c>
      <c r="C12" s="44">
        <v>4.5999999999999996</v>
      </c>
      <c r="D12" s="44">
        <v>0</v>
      </c>
      <c r="E12" s="50">
        <f>D12/C12*100</f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18</v>
      </c>
      <c r="B13" s="18" t="s">
        <v>19</v>
      </c>
      <c r="C13" s="44">
        <v>14882.51</v>
      </c>
      <c r="D13" s="44">
        <v>2074.7399999999998</v>
      </c>
      <c r="E13" s="50">
        <f t="shared" ref="E13:E50" si="0">D13/C13*100</f>
        <v>13.940793589253426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9" t="s">
        <v>20</v>
      </c>
      <c r="B14" s="21" t="s">
        <v>21</v>
      </c>
      <c r="C14" s="44">
        <v>13295.995000000001</v>
      </c>
      <c r="D14" s="44">
        <v>0</v>
      </c>
      <c r="E14" s="50">
        <f t="shared" si="0"/>
        <v>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22</v>
      </c>
      <c r="B15" s="21" t="s">
        <v>23</v>
      </c>
      <c r="C15" s="44">
        <v>56641.15</v>
      </c>
      <c r="D15" s="44">
        <v>15290.825000000001</v>
      </c>
      <c r="E15" s="50">
        <f t="shared" si="0"/>
        <v>26.995964947745588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ht="20.25" customHeight="1" x14ac:dyDescent="0.2">
      <c r="A16" s="25" t="s">
        <v>24</v>
      </c>
      <c r="B16" s="26" t="s">
        <v>25</v>
      </c>
      <c r="C16" s="46">
        <f>C17</f>
        <v>403.1</v>
      </c>
      <c r="D16" s="46">
        <f>D17</f>
        <v>41.155000000000001</v>
      </c>
      <c r="E16" s="48">
        <f t="shared" si="0"/>
        <v>10.209625403125774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1" s="16" customFormat="1" x14ac:dyDescent="0.2">
      <c r="A17" s="19" t="s">
        <v>26</v>
      </c>
      <c r="B17" s="21" t="s">
        <v>27</v>
      </c>
      <c r="C17" s="45">
        <v>403.1</v>
      </c>
      <c r="D17" s="44">
        <v>41.155000000000001</v>
      </c>
      <c r="E17" s="50">
        <f t="shared" si="0"/>
        <v>10.209625403125774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</row>
    <row r="18" spans="1:1021" ht="29.25" customHeight="1" x14ac:dyDescent="0.2">
      <c r="A18" s="7" t="s">
        <v>28</v>
      </c>
      <c r="B18" s="26" t="s">
        <v>29</v>
      </c>
      <c r="C18" s="47">
        <f>C19+C20</f>
        <v>8399.2259999999987</v>
      </c>
      <c r="D18" s="47">
        <f>D19+D20</f>
        <v>973.96900000000005</v>
      </c>
      <c r="E18" s="48">
        <f t="shared" si="0"/>
        <v>11.595937530434353</v>
      </c>
    </row>
    <row r="19" spans="1:1021" x14ac:dyDescent="0.2">
      <c r="A19" s="6" t="s">
        <v>30</v>
      </c>
      <c r="B19" s="21" t="s">
        <v>31</v>
      </c>
      <c r="C19" s="45">
        <v>8308.9259999999995</v>
      </c>
      <c r="D19" s="44">
        <v>973.96900000000005</v>
      </c>
      <c r="E19" s="50">
        <f t="shared" si="0"/>
        <v>11.721960214834025</v>
      </c>
    </row>
    <row r="20" spans="1:1021" ht="25.5" x14ac:dyDescent="0.2">
      <c r="A20" s="6" t="s">
        <v>32</v>
      </c>
      <c r="B20" s="21" t="s">
        <v>33</v>
      </c>
      <c r="C20" s="45">
        <v>90.3</v>
      </c>
      <c r="D20" s="44">
        <v>0</v>
      </c>
      <c r="E20" s="50">
        <f t="shared" si="0"/>
        <v>0</v>
      </c>
    </row>
    <row r="21" spans="1:1021" s="16" customFormat="1" ht="18.75" customHeight="1" x14ac:dyDescent="0.2">
      <c r="A21" s="25" t="s">
        <v>34</v>
      </c>
      <c r="B21" s="26" t="s">
        <v>35</v>
      </c>
      <c r="C21" s="47">
        <f>C22+C23+C24+C25</f>
        <v>60652.203000000001</v>
      </c>
      <c r="D21" s="47">
        <f>+D22+D23+D24+D25</f>
        <v>912.255</v>
      </c>
      <c r="E21" s="48">
        <f t="shared" si="0"/>
        <v>1.5040756227766368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1" s="16" customFormat="1" x14ac:dyDescent="0.2">
      <c r="A22" s="19" t="s">
        <v>36</v>
      </c>
      <c r="B22" s="21" t="s">
        <v>37</v>
      </c>
      <c r="C22" s="45">
        <v>210.6</v>
      </c>
      <c r="D22" s="45">
        <v>0</v>
      </c>
      <c r="E22" s="50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1" s="16" customFormat="1" x14ac:dyDescent="0.2">
      <c r="A23" s="19" t="s">
        <v>38</v>
      </c>
      <c r="B23" s="21" t="s">
        <v>39</v>
      </c>
      <c r="C23" s="45">
        <v>163</v>
      </c>
      <c r="D23" s="45">
        <v>0</v>
      </c>
      <c r="E23" s="50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1" s="16" customFormat="1" x14ac:dyDescent="0.2">
      <c r="A24" s="19" t="s">
        <v>40</v>
      </c>
      <c r="B24" s="21" t="s">
        <v>41</v>
      </c>
      <c r="C24" s="45">
        <v>54640.178</v>
      </c>
      <c r="D24" s="44">
        <v>912.255</v>
      </c>
      <c r="E24" s="50">
        <f t="shared" si="0"/>
        <v>1.6695681335445138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</row>
    <row r="25" spans="1:1021" s="16" customFormat="1" x14ac:dyDescent="0.2">
      <c r="A25" s="19" t="s">
        <v>42</v>
      </c>
      <c r="B25" s="21" t="s">
        <v>43</v>
      </c>
      <c r="C25" s="45">
        <v>5638.4250000000002</v>
      </c>
      <c r="D25" s="44">
        <v>0</v>
      </c>
      <c r="E25" s="50">
        <f t="shared" si="0"/>
        <v>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</row>
    <row r="26" spans="1:1021" ht="18" customHeight="1" x14ac:dyDescent="0.2">
      <c r="A26" s="7" t="s">
        <v>44</v>
      </c>
      <c r="B26" s="26" t="s">
        <v>45</v>
      </c>
      <c r="C26" s="47">
        <f>C27+C28+C29+C30</f>
        <v>353548.995</v>
      </c>
      <c r="D26" s="47">
        <f>D27+D28+D29+D30</f>
        <v>1134.9259999999999</v>
      </c>
      <c r="E26" s="47">
        <f t="shared" ref="E26" si="1">E27+E28+E29</f>
        <v>6.6359575292464994</v>
      </c>
    </row>
    <row r="27" spans="1:1021" s="16" customFormat="1" x14ac:dyDescent="0.2">
      <c r="A27" s="19" t="s">
        <v>46</v>
      </c>
      <c r="B27" s="21" t="s">
        <v>47</v>
      </c>
      <c r="C27" s="45">
        <v>16821</v>
      </c>
      <c r="D27" s="44">
        <v>1109.616</v>
      </c>
      <c r="E27" s="50">
        <f t="shared" si="0"/>
        <v>6.5966113786338498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  <c r="AME27" s="15"/>
      <c r="AMF27" s="15"/>
      <c r="AMG27" s="15"/>
    </row>
    <row r="28" spans="1:1021" s="16" customFormat="1" x14ac:dyDescent="0.2">
      <c r="A28" s="19" t="s">
        <v>48</v>
      </c>
      <c r="B28" s="21" t="s">
        <v>49</v>
      </c>
      <c r="C28" s="45">
        <v>269263.49900000001</v>
      </c>
      <c r="D28" s="44">
        <v>0</v>
      </c>
      <c r="E28" s="50">
        <f t="shared" si="0"/>
        <v>0</v>
      </c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</row>
    <row r="29" spans="1:1021" s="16" customFormat="1" x14ac:dyDescent="0.2">
      <c r="A29" s="17" t="s">
        <v>50</v>
      </c>
      <c r="B29" s="21" t="s">
        <v>51</v>
      </c>
      <c r="C29" s="45">
        <v>64326.495999999999</v>
      </c>
      <c r="D29" s="44">
        <v>25.31</v>
      </c>
      <c r="E29" s="50">
        <f>D29/C29*100</f>
        <v>3.9346150612649566E-2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  <c r="AME29" s="15"/>
      <c r="AMF29" s="15"/>
      <c r="AMG29" s="15"/>
    </row>
    <row r="30" spans="1:1021" s="16" customFormat="1" x14ac:dyDescent="0.2">
      <c r="A30" s="17" t="s">
        <v>140</v>
      </c>
      <c r="B30" s="21" t="s">
        <v>139</v>
      </c>
      <c r="C30" s="45">
        <v>3138</v>
      </c>
      <c r="D30" s="44">
        <v>0</v>
      </c>
      <c r="E30" s="50">
        <f t="shared" si="0"/>
        <v>0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  <c r="AME30" s="15"/>
      <c r="AMF30" s="15"/>
      <c r="AMG30" s="15"/>
    </row>
    <row r="31" spans="1:1021" ht="18.75" customHeight="1" x14ac:dyDescent="0.2">
      <c r="A31" s="8" t="s">
        <v>52</v>
      </c>
      <c r="B31" s="34" t="s">
        <v>53</v>
      </c>
      <c r="C31" s="46">
        <f>C32+C33+C34+C35+C36</f>
        <v>386451.63699999999</v>
      </c>
      <c r="D31" s="46">
        <f>D32+D33+D34+D35+D36</f>
        <v>75346.072</v>
      </c>
      <c r="E31" s="48">
        <f t="shared" si="0"/>
        <v>19.496895545560854</v>
      </c>
    </row>
    <row r="32" spans="1:1021" x14ac:dyDescent="0.2">
      <c r="A32" s="6" t="s">
        <v>54</v>
      </c>
      <c r="B32" s="18" t="s">
        <v>55</v>
      </c>
      <c r="C32" s="44">
        <v>146901.09700000001</v>
      </c>
      <c r="D32" s="44">
        <v>28580.157999999999</v>
      </c>
      <c r="E32" s="50">
        <f t="shared" si="0"/>
        <v>19.455374114735164</v>
      </c>
    </row>
    <row r="33" spans="1:1021" x14ac:dyDescent="0.2">
      <c r="A33" s="6" t="s">
        <v>56</v>
      </c>
      <c r="B33" s="18" t="s">
        <v>57</v>
      </c>
      <c r="C33" s="44">
        <v>166248.76</v>
      </c>
      <c r="D33" s="44">
        <v>30412.466</v>
      </c>
      <c r="E33" s="50">
        <f t="shared" si="0"/>
        <v>18.293349075205132</v>
      </c>
      <c r="H33" s="9"/>
    </row>
    <row r="34" spans="1:1021" s="16" customFormat="1" x14ac:dyDescent="0.2">
      <c r="A34" s="19" t="s">
        <v>58</v>
      </c>
      <c r="B34" s="18" t="s">
        <v>59</v>
      </c>
      <c r="C34" s="44">
        <v>61108.78</v>
      </c>
      <c r="D34" s="44">
        <v>13229.237999999999</v>
      </c>
      <c r="E34" s="50">
        <f t="shared" si="0"/>
        <v>21.648669798349761</v>
      </c>
      <c r="F34" s="15"/>
      <c r="G34" s="15"/>
      <c r="H34" s="29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  <c r="IW34" s="15"/>
      <c r="IX34" s="15"/>
      <c r="IY34" s="15"/>
      <c r="IZ34" s="15"/>
      <c r="JA34" s="15"/>
      <c r="JB34" s="15"/>
      <c r="JC34" s="15"/>
      <c r="JD34" s="15"/>
      <c r="JE34" s="15"/>
      <c r="JF34" s="15"/>
      <c r="JG34" s="15"/>
      <c r="JH34" s="15"/>
      <c r="JI34" s="15"/>
      <c r="JJ34" s="15"/>
      <c r="JK34" s="15"/>
      <c r="JL34" s="15"/>
      <c r="JM34" s="15"/>
      <c r="JN34" s="15"/>
      <c r="JO34" s="15"/>
      <c r="JP34" s="15"/>
      <c r="JQ34" s="15"/>
      <c r="JR34" s="15"/>
      <c r="JS34" s="15"/>
      <c r="JT34" s="15"/>
      <c r="JU34" s="15"/>
      <c r="JV34" s="15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/>
      <c r="QR34" s="15"/>
      <c r="QS34" s="15"/>
      <c r="QT34" s="15"/>
      <c r="QU34" s="15"/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15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15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15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5"/>
      <c r="TS34" s="15"/>
      <c r="TT34" s="15"/>
      <c r="TU34" s="15"/>
      <c r="TV34" s="15"/>
      <c r="TW34" s="15"/>
      <c r="TX34" s="15"/>
      <c r="TY34" s="15"/>
      <c r="TZ34" s="15"/>
      <c r="UA34" s="15"/>
      <c r="UB34" s="15"/>
      <c r="UC34" s="15"/>
      <c r="UD34" s="15"/>
      <c r="UE34" s="15"/>
      <c r="UF34" s="15"/>
      <c r="UG34" s="15"/>
      <c r="UH34" s="15"/>
      <c r="UI34" s="15"/>
      <c r="UJ34" s="15"/>
      <c r="UK34" s="15"/>
      <c r="UL34" s="15"/>
      <c r="UM34" s="15"/>
      <c r="UN34" s="15"/>
      <c r="UO34" s="15"/>
      <c r="UP34" s="15"/>
      <c r="UQ34" s="15"/>
      <c r="UR34" s="15"/>
      <c r="US34" s="15"/>
      <c r="UT34" s="15"/>
      <c r="UU34" s="15"/>
      <c r="UV34" s="15"/>
      <c r="UW34" s="15"/>
      <c r="UX34" s="15"/>
      <c r="UY34" s="15"/>
      <c r="UZ34" s="15"/>
      <c r="VA34" s="15"/>
      <c r="VB34" s="15"/>
      <c r="VC34" s="15"/>
      <c r="VD34" s="15"/>
      <c r="VE34" s="15"/>
      <c r="VF34" s="15"/>
      <c r="VG34" s="15"/>
      <c r="VH34" s="15"/>
      <c r="VI34" s="15"/>
      <c r="VJ34" s="15"/>
      <c r="VK34" s="15"/>
      <c r="VL34" s="15"/>
      <c r="VM34" s="15"/>
      <c r="VN34" s="15"/>
      <c r="VO34" s="15"/>
      <c r="VP34" s="15"/>
      <c r="VQ34" s="15"/>
      <c r="VR34" s="15"/>
      <c r="VS34" s="15"/>
      <c r="VT34" s="15"/>
      <c r="VU34" s="15"/>
      <c r="VV34" s="15"/>
      <c r="VW34" s="15"/>
      <c r="VX34" s="15"/>
      <c r="VY34" s="15"/>
      <c r="VZ34" s="15"/>
      <c r="WA34" s="15"/>
      <c r="WB34" s="15"/>
      <c r="WC34" s="15"/>
      <c r="WD34" s="15"/>
      <c r="WE34" s="15"/>
      <c r="WF34" s="15"/>
      <c r="WG34" s="15"/>
      <c r="WH34" s="15"/>
      <c r="WI34" s="15"/>
      <c r="WJ34" s="15"/>
      <c r="WK34" s="15"/>
      <c r="WL34" s="15"/>
      <c r="WM34" s="15"/>
      <c r="WN34" s="15"/>
      <c r="WO34" s="15"/>
      <c r="WP34" s="15"/>
      <c r="WQ34" s="15"/>
      <c r="WR34" s="15"/>
      <c r="WS34" s="15"/>
      <c r="WT34" s="15"/>
      <c r="WU34" s="15"/>
      <c r="WV34" s="15"/>
      <c r="WW34" s="15"/>
      <c r="WX34" s="15"/>
      <c r="WY34" s="15"/>
      <c r="WZ34" s="15"/>
      <c r="XA34" s="15"/>
      <c r="XB34" s="15"/>
      <c r="XC34" s="15"/>
      <c r="XD34" s="15"/>
      <c r="XE34" s="15"/>
      <c r="XF34" s="15"/>
      <c r="XG34" s="15"/>
      <c r="XH34" s="15"/>
      <c r="XI34" s="15"/>
      <c r="XJ34" s="15"/>
      <c r="XK34" s="15"/>
      <c r="XL34" s="15"/>
      <c r="XM34" s="15"/>
      <c r="XN34" s="15"/>
      <c r="XO34" s="15"/>
      <c r="XP34" s="15"/>
      <c r="XQ34" s="15"/>
      <c r="XR34" s="15"/>
      <c r="XS34" s="15"/>
      <c r="XT34" s="15"/>
      <c r="XU34" s="15"/>
      <c r="XV34" s="15"/>
      <c r="XW34" s="15"/>
      <c r="XX34" s="15"/>
      <c r="XY34" s="15"/>
      <c r="XZ34" s="15"/>
      <c r="YA34" s="15"/>
      <c r="YB34" s="15"/>
      <c r="YC34" s="15"/>
      <c r="YD34" s="15"/>
      <c r="YE34" s="15"/>
      <c r="YF34" s="15"/>
      <c r="YG34" s="15"/>
      <c r="YH34" s="15"/>
      <c r="YI34" s="15"/>
      <c r="YJ34" s="15"/>
      <c r="YK34" s="15"/>
      <c r="YL34" s="15"/>
      <c r="YM34" s="15"/>
      <c r="YN34" s="15"/>
      <c r="YO34" s="15"/>
      <c r="YP34" s="15"/>
      <c r="YQ34" s="15"/>
      <c r="YR34" s="15"/>
      <c r="YS34" s="15"/>
      <c r="YT34" s="15"/>
      <c r="YU34" s="15"/>
      <c r="YV34" s="15"/>
      <c r="YW34" s="15"/>
      <c r="YX34" s="15"/>
      <c r="YY34" s="15"/>
      <c r="YZ34" s="15"/>
      <c r="ZA34" s="15"/>
      <c r="ZB34" s="15"/>
      <c r="ZC34" s="15"/>
      <c r="ZD34" s="15"/>
      <c r="ZE34" s="15"/>
      <c r="ZF34" s="15"/>
      <c r="ZG34" s="15"/>
      <c r="ZH34" s="15"/>
      <c r="ZI34" s="15"/>
      <c r="ZJ34" s="15"/>
      <c r="ZK34" s="15"/>
      <c r="ZL34" s="15"/>
      <c r="ZM34" s="15"/>
      <c r="ZN34" s="15"/>
      <c r="ZO34" s="15"/>
      <c r="ZP34" s="15"/>
      <c r="ZQ34" s="15"/>
      <c r="ZR34" s="15"/>
      <c r="ZS34" s="15"/>
      <c r="ZT34" s="15"/>
      <c r="ZU34" s="15"/>
      <c r="ZV34" s="15"/>
      <c r="ZW34" s="15"/>
      <c r="ZX34" s="15"/>
      <c r="ZY34" s="15"/>
      <c r="ZZ34" s="15"/>
      <c r="AAA34" s="15"/>
      <c r="AAB34" s="15"/>
      <c r="AAC34" s="15"/>
      <c r="AAD34" s="15"/>
      <c r="AAE34" s="15"/>
      <c r="AAF34" s="15"/>
      <c r="AAG34" s="15"/>
      <c r="AAH34" s="15"/>
      <c r="AAI34" s="15"/>
      <c r="AAJ34" s="15"/>
      <c r="AAK34" s="15"/>
      <c r="AAL34" s="15"/>
      <c r="AAM34" s="15"/>
      <c r="AAN34" s="15"/>
      <c r="AAO34" s="15"/>
      <c r="AAP34" s="15"/>
      <c r="AAQ34" s="15"/>
      <c r="AAR34" s="15"/>
      <c r="AAS34" s="15"/>
      <c r="AAT34" s="15"/>
      <c r="AAU34" s="15"/>
      <c r="AAV34" s="15"/>
      <c r="AAW34" s="15"/>
      <c r="AAX34" s="15"/>
      <c r="AAY34" s="15"/>
      <c r="AAZ34" s="15"/>
      <c r="ABA34" s="15"/>
      <c r="ABB34" s="15"/>
      <c r="ABC34" s="15"/>
      <c r="ABD34" s="15"/>
      <c r="ABE34" s="15"/>
      <c r="ABF34" s="15"/>
      <c r="ABG34" s="15"/>
      <c r="ABH34" s="15"/>
      <c r="ABI34" s="15"/>
      <c r="ABJ34" s="15"/>
      <c r="ABK34" s="15"/>
      <c r="ABL34" s="15"/>
      <c r="ABM34" s="15"/>
      <c r="ABN34" s="15"/>
      <c r="ABO34" s="15"/>
      <c r="ABP34" s="15"/>
      <c r="ABQ34" s="15"/>
      <c r="ABR34" s="15"/>
      <c r="ABS34" s="15"/>
      <c r="ABT34" s="15"/>
      <c r="ABU34" s="15"/>
      <c r="ABV34" s="15"/>
      <c r="ABW34" s="15"/>
      <c r="ABX34" s="15"/>
      <c r="ABY34" s="15"/>
      <c r="ABZ34" s="15"/>
      <c r="ACA34" s="15"/>
      <c r="ACB34" s="15"/>
      <c r="ACC34" s="15"/>
      <c r="ACD34" s="15"/>
      <c r="ACE34" s="15"/>
      <c r="ACF34" s="15"/>
      <c r="ACG34" s="15"/>
      <c r="ACH34" s="15"/>
      <c r="ACI34" s="15"/>
      <c r="ACJ34" s="15"/>
      <c r="ACK34" s="15"/>
      <c r="ACL34" s="15"/>
      <c r="ACM34" s="15"/>
      <c r="ACN34" s="15"/>
      <c r="ACO34" s="15"/>
      <c r="ACP34" s="15"/>
      <c r="ACQ34" s="15"/>
      <c r="ACR34" s="15"/>
      <c r="ACS34" s="15"/>
      <c r="ACT34" s="15"/>
      <c r="ACU34" s="15"/>
      <c r="ACV34" s="15"/>
      <c r="ACW34" s="15"/>
      <c r="ACX34" s="15"/>
      <c r="ACY34" s="15"/>
      <c r="ACZ34" s="15"/>
      <c r="ADA34" s="15"/>
      <c r="ADB34" s="15"/>
      <c r="ADC34" s="15"/>
      <c r="ADD34" s="15"/>
      <c r="ADE34" s="15"/>
      <c r="ADF34" s="15"/>
      <c r="ADG34" s="15"/>
      <c r="ADH34" s="15"/>
      <c r="ADI34" s="15"/>
      <c r="ADJ34" s="15"/>
      <c r="ADK34" s="15"/>
      <c r="ADL34" s="15"/>
      <c r="ADM34" s="15"/>
      <c r="ADN34" s="15"/>
      <c r="ADO34" s="15"/>
      <c r="ADP34" s="15"/>
      <c r="ADQ34" s="15"/>
      <c r="ADR34" s="15"/>
      <c r="ADS34" s="15"/>
      <c r="ADT34" s="15"/>
      <c r="ADU34" s="15"/>
      <c r="ADV34" s="15"/>
      <c r="ADW34" s="15"/>
      <c r="ADX34" s="15"/>
      <c r="ADY34" s="15"/>
      <c r="ADZ34" s="15"/>
      <c r="AEA34" s="15"/>
      <c r="AEB34" s="15"/>
      <c r="AEC34" s="15"/>
      <c r="AED34" s="15"/>
      <c r="AEE34" s="15"/>
      <c r="AEF34" s="15"/>
      <c r="AEG34" s="15"/>
      <c r="AEH34" s="15"/>
      <c r="AEI34" s="15"/>
      <c r="AEJ34" s="15"/>
      <c r="AEK34" s="15"/>
      <c r="AEL34" s="15"/>
      <c r="AEM34" s="15"/>
      <c r="AEN34" s="15"/>
      <c r="AEO34" s="15"/>
      <c r="AEP34" s="15"/>
      <c r="AEQ34" s="15"/>
      <c r="AER34" s="15"/>
      <c r="AES34" s="15"/>
      <c r="AET34" s="15"/>
      <c r="AEU34" s="15"/>
      <c r="AEV34" s="15"/>
      <c r="AEW34" s="15"/>
      <c r="AEX34" s="15"/>
      <c r="AEY34" s="15"/>
      <c r="AEZ34" s="15"/>
      <c r="AFA34" s="15"/>
      <c r="AFB34" s="15"/>
      <c r="AFC34" s="15"/>
      <c r="AFD34" s="15"/>
      <c r="AFE34" s="15"/>
      <c r="AFF34" s="15"/>
      <c r="AFG34" s="15"/>
      <c r="AFH34" s="15"/>
      <c r="AFI34" s="15"/>
      <c r="AFJ34" s="15"/>
      <c r="AFK34" s="15"/>
      <c r="AFL34" s="15"/>
      <c r="AFM34" s="15"/>
      <c r="AFN34" s="15"/>
      <c r="AFO34" s="15"/>
      <c r="AFP34" s="15"/>
      <c r="AFQ34" s="15"/>
      <c r="AFR34" s="15"/>
      <c r="AFS34" s="15"/>
      <c r="AFT34" s="15"/>
      <c r="AFU34" s="15"/>
      <c r="AFV34" s="15"/>
      <c r="AFW34" s="15"/>
      <c r="AFX34" s="15"/>
      <c r="AFY34" s="15"/>
      <c r="AFZ34" s="15"/>
      <c r="AGA34" s="15"/>
      <c r="AGB34" s="15"/>
      <c r="AGC34" s="15"/>
      <c r="AGD34" s="15"/>
      <c r="AGE34" s="15"/>
      <c r="AGF34" s="15"/>
      <c r="AGG34" s="15"/>
      <c r="AGH34" s="15"/>
      <c r="AGI34" s="15"/>
      <c r="AGJ34" s="15"/>
      <c r="AGK34" s="15"/>
      <c r="AGL34" s="15"/>
      <c r="AGM34" s="15"/>
      <c r="AGN34" s="15"/>
      <c r="AGO34" s="15"/>
      <c r="AGP34" s="15"/>
      <c r="AGQ34" s="15"/>
      <c r="AGR34" s="15"/>
      <c r="AGS34" s="15"/>
      <c r="AGT34" s="15"/>
      <c r="AGU34" s="15"/>
      <c r="AGV34" s="15"/>
      <c r="AGW34" s="15"/>
      <c r="AGX34" s="15"/>
      <c r="AGY34" s="15"/>
      <c r="AGZ34" s="15"/>
      <c r="AHA34" s="15"/>
      <c r="AHB34" s="15"/>
      <c r="AHC34" s="15"/>
      <c r="AHD34" s="15"/>
      <c r="AHE34" s="15"/>
      <c r="AHF34" s="15"/>
      <c r="AHG34" s="15"/>
      <c r="AHH34" s="15"/>
      <c r="AHI34" s="15"/>
      <c r="AHJ34" s="15"/>
      <c r="AHK34" s="15"/>
      <c r="AHL34" s="15"/>
      <c r="AHM34" s="15"/>
      <c r="AHN34" s="15"/>
      <c r="AHO34" s="15"/>
      <c r="AHP34" s="15"/>
      <c r="AHQ34" s="15"/>
      <c r="AHR34" s="15"/>
      <c r="AHS34" s="15"/>
      <c r="AHT34" s="15"/>
      <c r="AHU34" s="15"/>
      <c r="AHV34" s="15"/>
      <c r="AHW34" s="15"/>
      <c r="AHX34" s="15"/>
      <c r="AHY34" s="15"/>
      <c r="AHZ34" s="15"/>
      <c r="AIA34" s="15"/>
      <c r="AIB34" s="15"/>
      <c r="AIC34" s="15"/>
      <c r="AID34" s="15"/>
      <c r="AIE34" s="15"/>
      <c r="AIF34" s="15"/>
      <c r="AIG34" s="15"/>
      <c r="AIH34" s="15"/>
      <c r="AII34" s="15"/>
      <c r="AIJ34" s="15"/>
      <c r="AIK34" s="15"/>
      <c r="AIL34" s="15"/>
      <c r="AIM34" s="15"/>
      <c r="AIN34" s="15"/>
      <c r="AIO34" s="15"/>
      <c r="AIP34" s="15"/>
      <c r="AIQ34" s="15"/>
      <c r="AIR34" s="15"/>
      <c r="AIS34" s="15"/>
      <c r="AIT34" s="15"/>
      <c r="AIU34" s="15"/>
      <c r="AIV34" s="15"/>
      <c r="AIW34" s="15"/>
      <c r="AIX34" s="15"/>
      <c r="AIY34" s="15"/>
      <c r="AIZ34" s="15"/>
      <c r="AJA34" s="15"/>
      <c r="AJB34" s="15"/>
      <c r="AJC34" s="15"/>
      <c r="AJD34" s="15"/>
      <c r="AJE34" s="15"/>
      <c r="AJF34" s="15"/>
      <c r="AJG34" s="15"/>
      <c r="AJH34" s="15"/>
      <c r="AJI34" s="15"/>
      <c r="AJJ34" s="15"/>
      <c r="AJK34" s="15"/>
      <c r="AJL34" s="15"/>
      <c r="AJM34" s="15"/>
      <c r="AJN34" s="15"/>
      <c r="AJO34" s="15"/>
      <c r="AJP34" s="15"/>
      <c r="AJQ34" s="15"/>
      <c r="AJR34" s="15"/>
      <c r="AJS34" s="15"/>
      <c r="AJT34" s="15"/>
      <c r="AJU34" s="15"/>
      <c r="AJV34" s="15"/>
      <c r="AJW34" s="15"/>
      <c r="AJX34" s="15"/>
      <c r="AJY34" s="15"/>
      <c r="AJZ34" s="15"/>
      <c r="AKA34" s="15"/>
      <c r="AKB34" s="15"/>
      <c r="AKC34" s="15"/>
      <c r="AKD34" s="15"/>
      <c r="AKE34" s="15"/>
      <c r="AKF34" s="15"/>
      <c r="AKG34" s="15"/>
      <c r="AKH34" s="15"/>
      <c r="AKI34" s="15"/>
      <c r="AKJ34" s="15"/>
      <c r="AKK34" s="15"/>
      <c r="AKL34" s="15"/>
      <c r="AKM34" s="15"/>
      <c r="AKN34" s="15"/>
      <c r="AKO34" s="15"/>
      <c r="AKP34" s="15"/>
      <c r="AKQ34" s="15"/>
      <c r="AKR34" s="15"/>
      <c r="AKS34" s="15"/>
      <c r="AKT34" s="15"/>
      <c r="AKU34" s="15"/>
      <c r="AKV34" s="15"/>
      <c r="AKW34" s="15"/>
      <c r="AKX34" s="15"/>
      <c r="AKY34" s="15"/>
      <c r="AKZ34" s="15"/>
      <c r="ALA34" s="15"/>
      <c r="ALB34" s="15"/>
      <c r="ALC34" s="15"/>
      <c r="ALD34" s="15"/>
      <c r="ALE34" s="15"/>
      <c r="ALF34" s="15"/>
      <c r="ALG34" s="15"/>
      <c r="ALH34" s="15"/>
      <c r="ALI34" s="15"/>
      <c r="ALJ34" s="15"/>
      <c r="ALK34" s="15"/>
      <c r="ALL34" s="15"/>
      <c r="ALM34" s="15"/>
      <c r="ALN34" s="15"/>
      <c r="ALO34" s="15"/>
      <c r="ALP34" s="15"/>
      <c r="ALQ34" s="15"/>
      <c r="ALR34" s="15"/>
      <c r="ALS34" s="15"/>
      <c r="ALT34" s="15"/>
      <c r="ALU34" s="15"/>
      <c r="ALV34" s="15"/>
      <c r="ALW34" s="15"/>
      <c r="ALX34" s="15"/>
      <c r="ALY34" s="15"/>
      <c r="ALZ34" s="15"/>
      <c r="AMA34" s="15"/>
      <c r="AMB34" s="15"/>
      <c r="AMC34" s="15"/>
      <c r="AMD34" s="15"/>
      <c r="AME34" s="15"/>
      <c r="AMF34" s="15"/>
      <c r="AMG34" s="15"/>
    </row>
    <row r="35" spans="1:1021" s="16" customFormat="1" x14ac:dyDescent="0.2">
      <c r="A35" s="19" t="s">
        <v>60</v>
      </c>
      <c r="B35" s="18" t="s">
        <v>61</v>
      </c>
      <c r="C35" s="44">
        <v>2980.2</v>
      </c>
      <c r="D35" s="44">
        <v>2613.91</v>
      </c>
      <c r="E35" s="50">
        <f t="shared" si="0"/>
        <v>87.709214146701569</v>
      </c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  <c r="IW35" s="15"/>
      <c r="IX35" s="15"/>
      <c r="IY35" s="15"/>
      <c r="IZ35" s="15"/>
      <c r="JA35" s="15"/>
      <c r="JB35" s="15"/>
      <c r="JC35" s="15"/>
      <c r="JD35" s="15"/>
      <c r="JE35" s="15"/>
      <c r="JF35" s="15"/>
      <c r="JG35" s="15"/>
      <c r="JH35" s="15"/>
      <c r="JI35" s="15"/>
      <c r="JJ35" s="15"/>
      <c r="JK35" s="15"/>
      <c r="JL35" s="15"/>
      <c r="JM35" s="15"/>
      <c r="JN35" s="15"/>
      <c r="JO35" s="15"/>
      <c r="JP35" s="15"/>
      <c r="JQ35" s="15"/>
      <c r="JR35" s="15"/>
      <c r="JS35" s="15"/>
      <c r="JT35" s="15"/>
      <c r="JU35" s="15"/>
      <c r="JV35" s="15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/>
      <c r="KN35" s="15"/>
      <c r="KO35" s="15"/>
      <c r="KP35" s="15"/>
      <c r="KQ35" s="15"/>
      <c r="KR35" s="15"/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/>
      <c r="MJ35" s="15"/>
      <c r="MK35" s="15"/>
      <c r="ML35" s="15"/>
      <c r="MM35" s="15"/>
      <c r="MN35" s="15"/>
      <c r="MO35" s="15"/>
      <c r="MP35" s="15"/>
      <c r="MQ35" s="15"/>
      <c r="MR35" s="15"/>
      <c r="MS35" s="15"/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/>
      <c r="QB35" s="15"/>
      <c r="QC35" s="15"/>
      <c r="QD35" s="15"/>
      <c r="QE35" s="15"/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15"/>
      <c r="RX35" s="15"/>
      <c r="RY35" s="15"/>
      <c r="RZ35" s="15"/>
      <c r="SA35" s="15"/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15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15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5"/>
      <c r="TS35" s="15"/>
      <c r="TT35" s="15"/>
      <c r="TU35" s="15"/>
      <c r="TV35" s="15"/>
      <c r="TW35" s="15"/>
      <c r="TX35" s="15"/>
      <c r="TY35" s="15"/>
      <c r="TZ35" s="15"/>
      <c r="UA35" s="15"/>
      <c r="UB35" s="15"/>
      <c r="UC35" s="15"/>
      <c r="UD35" s="15"/>
      <c r="UE35" s="15"/>
      <c r="UF35" s="15"/>
      <c r="UG35" s="15"/>
      <c r="UH35" s="15"/>
      <c r="UI35" s="15"/>
      <c r="UJ35" s="15"/>
      <c r="UK35" s="15"/>
      <c r="UL35" s="15"/>
      <c r="UM35" s="15"/>
      <c r="UN35" s="15"/>
      <c r="UO35" s="15"/>
      <c r="UP35" s="15"/>
      <c r="UQ35" s="15"/>
      <c r="UR35" s="15"/>
      <c r="US35" s="15"/>
      <c r="UT35" s="15"/>
      <c r="UU35" s="15"/>
      <c r="UV35" s="15"/>
      <c r="UW35" s="15"/>
      <c r="UX35" s="15"/>
      <c r="UY35" s="15"/>
      <c r="UZ35" s="15"/>
      <c r="VA35" s="15"/>
      <c r="VB35" s="15"/>
      <c r="VC35" s="15"/>
      <c r="VD35" s="15"/>
      <c r="VE35" s="15"/>
      <c r="VF35" s="15"/>
      <c r="VG35" s="15"/>
      <c r="VH35" s="15"/>
      <c r="VI35" s="15"/>
      <c r="VJ35" s="15"/>
      <c r="VK35" s="15"/>
      <c r="VL35" s="15"/>
      <c r="VM35" s="15"/>
      <c r="VN35" s="15"/>
      <c r="VO35" s="15"/>
      <c r="VP35" s="15"/>
      <c r="VQ35" s="15"/>
      <c r="VR35" s="15"/>
      <c r="VS35" s="15"/>
      <c r="VT35" s="15"/>
      <c r="VU35" s="15"/>
      <c r="VV35" s="15"/>
      <c r="VW35" s="15"/>
      <c r="VX35" s="15"/>
      <c r="VY35" s="15"/>
      <c r="VZ35" s="15"/>
      <c r="WA35" s="15"/>
      <c r="WB35" s="15"/>
      <c r="WC35" s="15"/>
      <c r="WD35" s="15"/>
      <c r="WE35" s="15"/>
      <c r="WF35" s="15"/>
      <c r="WG35" s="15"/>
      <c r="WH35" s="15"/>
      <c r="WI35" s="15"/>
      <c r="WJ35" s="15"/>
      <c r="WK35" s="15"/>
      <c r="WL35" s="15"/>
      <c r="WM35" s="15"/>
      <c r="WN35" s="15"/>
      <c r="WO35" s="15"/>
      <c r="WP35" s="15"/>
      <c r="WQ35" s="15"/>
      <c r="WR35" s="15"/>
      <c r="WS35" s="15"/>
      <c r="WT35" s="15"/>
      <c r="WU35" s="15"/>
      <c r="WV35" s="15"/>
      <c r="WW35" s="15"/>
      <c r="WX35" s="15"/>
      <c r="WY35" s="15"/>
      <c r="WZ35" s="15"/>
      <c r="XA35" s="15"/>
      <c r="XB35" s="15"/>
      <c r="XC35" s="15"/>
      <c r="XD35" s="15"/>
      <c r="XE35" s="15"/>
      <c r="XF35" s="15"/>
      <c r="XG35" s="15"/>
      <c r="XH35" s="15"/>
      <c r="XI35" s="15"/>
      <c r="XJ35" s="15"/>
      <c r="XK35" s="15"/>
      <c r="XL35" s="15"/>
      <c r="XM35" s="15"/>
      <c r="XN35" s="15"/>
      <c r="XO35" s="15"/>
      <c r="XP35" s="15"/>
      <c r="XQ35" s="15"/>
      <c r="XR35" s="15"/>
      <c r="XS35" s="15"/>
      <c r="XT35" s="15"/>
      <c r="XU35" s="15"/>
      <c r="XV35" s="15"/>
      <c r="XW35" s="15"/>
      <c r="XX35" s="15"/>
      <c r="XY35" s="15"/>
      <c r="XZ35" s="15"/>
      <c r="YA35" s="15"/>
      <c r="YB35" s="15"/>
      <c r="YC35" s="15"/>
      <c r="YD35" s="15"/>
      <c r="YE35" s="15"/>
      <c r="YF35" s="15"/>
      <c r="YG35" s="15"/>
      <c r="YH35" s="15"/>
      <c r="YI35" s="15"/>
      <c r="YJ35" s="15"/>
      <c r="YK35" s="15"/>
      <c r="YL35" s="15"/>
      <c r="YM35" s="15"/>
      <c r="YN35" s="15"/>
      <c r="YO35" s="15"/>
      <c r="YP35" s="15"/>
      <c r="YQ35" s="15"/>
      <c r="YR35" s="15"/>
      <c r="YS35" s="15"/>
      <c r="YT35" s="15"/>
      <c r="YU35" s="15"/>
      <c r="YV35" s="15"/>
      <c r="YW35" s="15"/>
      <c r="YX35" s="15"/>
      <c r="YY35" s="15"/>
      <c r="YZ35" s="15"/>
      <c r="ZA35" s="15"/>
      <c r="ZB35" s="15"/>
      <c r="ZC35" s="15"/>
      <c r="ZD35" s="15"/>
      <c r="ZE35" s="15"/>
      <c r="ZF35" s="15"/>
      <c r="ZG35" s="15"/>
      <c r="ZH35" s="15"/>
      <c r="ZI35" s="15"/>
      <c r="ZJ35" s="15"/>
      <c r="ZK35" s="15"/>
      <c r="ZL35" s="15"/>
      <c r="ZM35" s="15"/>
      <c r="ZN35" s="15"/>
      <c r="ZO35" s="15"/>
      <c r="ZP35" s="15"/>
      <c r="ZQ35" s="15"/>
      <c r="ZR35" s="15"/>
      <c r="ZS35" s="15"/>
      <c r="ZT35" s="15"/>
      <c r="ZU35" s="15"/>
      <c r="ZV35" s="15"/>
      <c r="ZW35" s="15"/>
      <c r="ZX35" s="15"/>
      <c r="ZY35" s="15"/>
      <c r="ZZ35" s="15"/>
      <c r="AAA35" s="15"/>
      <c r="AAB35" s="15"/>
      <c r="AAC35" s="15"/>
      <c r="AAD35" s="15"/>
      <c r="AAE35" s="15"/>
      <c r="AAF35" s="15"/>
      <c r="AAG35" s="15"/>
      <c r="AAH35" s="15"/>
      <c r="AAI35" s="15"/>
      <c r="AAJ35" s="15"/>
      <c r="AAK35" s="15"/>
      <c r="AAL35" s="15"/>
      <c r="AAM35" s="15"/>
      <c r="AAN35" s="15"/>
      <c r="AAO35" s="15"/>
      <c r="AAP35" s="15"/>
      <c r="AAQ35" s="15"/>
      <c r="AAR35" s="15"/>
      <c r="AAS35" s="15"/>
      <c r="AAT35" s="15"/>
      <c r="AAU35" s="15"/>
      <c r="AAV35" s="15"/>
      <c r="AAW35" s="15"/>
      <c r="AAX35" s="15"/>
      <c r="AAY35" s="15"/>
      <c r="AAZ35" s="15"/>
      <c r="ABA35" s="15"/>
      <c r="ABB35" s="15"/>
      <c r="ABC35" s="15"/>
      <c r="ABD35" s="15"/>
      <c r="ABE35" s="15"/>
      <c r="ABF35" s="15"/>
      <c r="ABG35" s="15"/>
      <c r="ABH35" s="15"/>
      <c r="ABI35" s="15"/>
      <c r="ABJ35" s="15"/>
      <c r="ABK35" s="15"/>
      <c r="ABL35" s="15"/>
      <c r="ABM35" s="15"/>
      <c r="ABN35" s="15"/>
      <c r="ABO35" s="15"/>
      <c r="ABP35" s="15"/>
      <c r="ABQ35" s="15"/>
      <c r="ABR35" s="15"/>
      <c r="ABS35" s="15"/>
      <c r="ABT35" s="15"/>
      <c r="ABU35" s="15"/>
      <c r="ABV35" s="15"/>
      <c r="ABW35" s="15"/>
      <c r="ABX35" s="15"/>
      <c r="ABY35" s="15"/>
      <c r="ABZ35" s="15"/>
      <c r="ACA35" s="15"/>
      <c r="ACB35" s="15"/>
      <c r="ACC35" s="15"/>
      <c r="ACD35" s="15"/>
      <c r="ACE35" s="15"/>
      <c r="ACF35" s="15"/>
      <c r="ACG35" s="15"/>
      <c r="ACH35" s="15"/>
      <c r="ACI35" s="15"/>
      <c r="ACJ35" s="15"/>
      <c r="ACK35" s="15"/>
      <c r="ACL35" s="15"/>
      <c r="ACM35" s="15"/>
      <c r="ACN35" s="15"/>
      <c r="ACO35" s="15"/>
      <c r="ACP35" s="15"/>
      <c r="ACQ35" s="15"/>
      <c r="ACR35" s="15"/>
      <c r="ACS35" s="15"/>
      <c r="ACT35" s="15"/>
      <c r="ACU35" s="15"/>
      <c r="ACV35" s="15"/>
      <c r="ACW35" s="15"/>
      <c r="ACX35" s="15"/>
      <c r="ACY35" s="15"/>
      <c r="ACZ35" s="15"/>
      <c r="ADA35" s="15"/>
      <c r="ADB35" s="15"/>
      <c r="ADC35" s="15"/>
      <c r="ADD35" s="15"/>
      <c r="ADE35" s="15"/>
      <c r="ADF35" s="15"/>
      <c r="ADG35" s="15"/>
      <c r="ADH35" s="15"/>
      <c r="ADI35" s="15"/>
      <c r="ADJ35" s="15"/>
      <c r="ADK35" s="15"/>
      <c r="ADL35" s="15"/>
      <c r="ADM35" s="15"/>
      <c r="ADN35" s="15"/>
      <c r="ADO35" s="15"/>
      <c r="ADP35" s="15"/>
      <c r="ADQ35" s="15"/>
      <c r="ADR35" s="15"/>
      <c r="ADS35" s="15"/>
      <c r="ADT35" s="15"/>
      <c r="ADU35" s="15"/>
      <c r="ADV35" s="15"/>
      <c r="ADW35" s="15"/>
      <c r="ADX35" s="15"/>
      <c r="ADY35" s="15"/>
      <c r="ADZ35" s="15"/>
      <c r="AEA35" s="15"/>
      <c r="AEB35" s="15"/>
      <c r="AEC35" s="15"/>
      <c r="AED35" s="15"/>
      <c r="AEE35" s="15"/>
      <c r="AEF35" s="15"/>
      <c r="AEG35" s="15"/>
      <c r="AEH35" s="15"/>
      <c r="AEI35" s="15"/>
      <c r="AEJ35" s="15"/>
      <c r="AEK35" s="15"/>
      <c r="AEL35" s="15"/>
      <c r="AEM35" s="15"/>
      <c r="AEN35" s="15"/>
      <c r="AEO35" s="15"/>
      <c r="AEP35" s="15"/>
      <c r="AEQ35" s="15"/>
      <c r="AER35" s="15"/>
      <c r="AES35" s="15"/>
      <c r="AET35" s="15"/>
      <c r="AEU35" s="15"/>
      <c r="AEV35" s="15"/>
      <c r="AEW35" s="15"/>
      <c r="AEX35" s="15"/>
      <c r="AEY35" s="15"/>
      <c r="AEZ35" s="15"/>
      <c r="AFA35" s="15"/>
      <c r="AFB35" s="15"/>
      <c r="AFC35" s="15"/>
      <c r="AFD35" s="15"/>
      <c r="AFE35" s="15"/>
      <c r="AFF35" s="15"/>
      <c r="AFG35" s="15"/>
      <c r="AFH35" s="15"/>
      <c r="AFI35" s="15"/>
      <c r="AFJ35" s="15"/>
      <c r="AFK35" s="15"/>
      <c r="AFL35" s="15"/>
      <c r="AFM35" s="15"/>
      <c r="AFN35" s="15"/>
      <c r="AFO35" s="15"/>
      <c r="AFP35" s="15"/>
      <c r="AFQ35" s="15"/>
      <c r="AFR35" s="15"/>
      <c r="AFS35" s="15"/>
      <c r="AFT35" s="15"/>
      <c r="AFU35" s="15"/>
      <c r="AFV35" s="15"/>
      <c r="AFW35" s="15"/>
      <c r="AFX35" s="15"/>
      <c r="AFY35" s="15"/>
      <c r="AFZ35" s="15"/>
      <c r="AGA35" s="15"/>
      <c r="AGB35" s="15"/>
      <c r="AGC35" s="15"/>
      <c r="AGD35" s="15"/>
      <c r="AGE35" s="15"/>
      <c r="AGF35" s="15"/>
      <c r="AGG35" s="15"/>
      <c r="AGH35" s="15"/>
      <c r="AGI35" s="15"/>
      <c r="AGJ35" s="15"/>
      <c r="AGK35" s="15"/>
      <c r="AGL35" s="15"/>
      <c r="AGM35" s="15"/>
      <c r="AGN35" s="15"/>
      <c r="AGO35" s="15"/>
      <c r="AGP35" s="15"/>
      <c r="AGQ35" s="15"/>
      <c r="AGR35" s="15"/>
      <c r="AGS35" s="15"/>
      <c r="AGT35" s="15"/>
      <c r="AGU35" s="15"/>
      <c r="AGV35" s="15"/>
      <c r="AGW35" s="15"/>
      <c r="AGX35" s="15"/>
      <c r="AGY35" s="15"/>
      <c r="AGZ35" s="15"/>
      <c r="AHA35" s="15"/>
      <c r="AHB35" s="15"/>
      <c r="AHC35" s="15"/>
      <c r="AHD35" s="15"/>
      <c r="AHE35" s="15"/>
      <c r="AHF35" s="15"/>
      <c r="AHG35" s="15"/>
      <c r="AHH35" s="15"/>
      <c r="AHI35" s="15"/>
      <c r="AHJ35" s="15"/>
      <c r="AHK35" s="15"/>
      <c r="AHL35" s="15"/>
      <c r="AHM35" s="15"/>
      <c r="AHN35" s="15"/>
      <c r="AHO35" s="15"/>
      <c r="AHP35" s="15"/>
      <c r="AHQ35" s="15"/>
      <c r="AHR35" s="15"/>
      <c r="AHS35" s="15"/>
      <c r="AHT35" s="15"/>
      <c r="AHU35" s="15"/>
      <c r="AHV35" s="15"/>
      <c r="AHW35" s="15"/>
      <c r="AHX35" s="15"/>
      <c r="AHY35" s="15"/>
      <c r="AHZ35" s="15"/>
      <c r="AIA35" s="15"/>
      <c r="AIB35" s="15"/>
      <c r="AIC35" s="15"/>
      <c r="AID35" s="15"/>
      <c r="AIE35" s="15"/>
      <c r="AIF35" s="15"/>
      <c r="AIG35" s="15"/>
      <c r="AIH35" s="15"/>
      <c r="AII35" s="15"/>
      <c r="AIJ35" s="15"/>
      <c r="AIK35" s="15"/>
      <c r="AIL35" s="15"/>
      <c r="AIM35" s="15"/>
      <c r="AIN35" s="15"/>
      <c r="AIO35" s="15"/>
      <c r="AIP35" s="15"/>
      <c r="AIQ35" s="15"/>
      <c r="AIR35" s="15"/>
      <c r="AIS35" s="15"/>
      <c r="AIT35" s="15"/>
      <c r="AIU35" s="15"/>
      <c r="AIV35" s="15"/>
      <c r="AIW35" s="15"/>
      <c r="AIX35" s="15"/>
      <c r="AIY35" s="15"/>
      <c r="AIZ35" s="15"/>
      <c r="AJA35" s="15"/>
      <c r="AJB35" s="15"/>
      <c r="AJC35" s="15"/>
      <c r="AJD35" s="15"/>
      <c r="AJE35" s="15"/>
      <c r="AJF35" s="15"/>
      <c r="AJG35" s="15"/>
      <c r="AJH35" s="15"/>
      <c r="AJI35" s="15"/>
      <c r="AJJ35" s="15"/>
      <c r="AJK35" s="15"/>
      <c r="AJL35" s="15"/>
      <c r="AJM35" s="15"/>
      <c r="AJN35" s="15"/>
      <c r="AJO35" s="15"/>
      <c r="AJP35" s="15"/>
      <c r="AJQ35" s="15"/>
      <c r="AJR35" s="15"/>
      <c r="AJS35" s="15"/>
      <c r="AJT35" s="15"/>
      <c r="AJU35" s="15"/>
      <c r="AJV35" s="15"/>
      <c r="AJW35" s="15"/>
      <c r="AJX35" s="15"/>
      <c r="AJY35" s="15"/>
      <c r="AJZ35" s="15"/>
      <c r="AKA35" s="15"/>
      <c r="AKB35" s="15"/>
      <c r="AKC35" s="15"/>
      <c r="AKD35" s="15"/>
      <c r="AKE35" s="15"/>
      <c r="AKF35" s="15"/>
      <c r="AKG35" s="15"/>
      <c r="AKH35" s="15"/>
      <c r="AKI35" s="15"/>
      <c r="AKJ35" s="15"/>
      <c r="AKK35" s="15"/>
      <c r="AKL35" s="15"/>
      <c r="AKM35" s="15"/>
      <c r="AKN35" s="15"/>
      <c r="AKO35" s="15"/>
      <c r="AKP35" s="15"/>
      <c r="AKQ35" s="15"/>
      <c r="AKR35" s="15"/>
      <c r="AKS35" s="15"/>
      <c r="AKT35" s="15"/>
      <c r="AKU35" s="15"/>
      <c r="AKV35" s="15"/>
      <c r="AKW35" s="15"/>
      <c r="AKX35" s="15"/>
      <c r="AKY35" s="15"/>
      <c r="AKZ35" s="15"/>
      <c r="ALA35" s="15"/>
      <c r="ALB35" s="15"/>
      <c r="ALC35" s="15"/>
      <c r="ALD35" s="15"/>
      <c r="ALE35" s="15"/>
      <c r="ALF35" s="15"/>
      <c r="ALG35" s="15"/>
      <c r="ALH35" s="15"/>
      <c r="ALI35" s="15"/>
      <c r="ALJ35" s="15"/>
      <c r="ALK35" s="15"/>
      <c r="ALL35" s="15"/>
      <c r="ALM35" s="15"/>
      <c r="ALN35" s="15"/>
      <c r="ALO35" s="15"/>
      <c r="ALP35" s="15"/>
      <c r="ALQ35" s="15"/>
      <c r="ALR35" s="15"/>
      <c r="ALS35" s="15"/>
      <c r="ALT35" s="15"/>
      <c r="ALU35" s="15"/>
      <c r="ALV35" s="15"/>
      <c r="ALW35" s="15"/>
      <c r="ALX35" s="15"/>
      <c r="ALY35" s="15"/>
      <c r="ALZ35" s="15"/>
      <c r="AMA35" s="15"/>
      <c r="AMB35" s="15"/>
      <c r="AMC35" s="15"/>
      <c r="AMD35" s="15"/>
      <c r="AME35" s="15"/>
      <c r="AMF35" s="15"/>
      <c r="AMG35" s="15"/>
    </row>
    <row r="36" spans="1:1021" s="16" customFormat="1" x14ac:dyDescent="0.2">
      <c r="A36" s="19" t="s">
        <v>62</v>
      </c>
      <c r="B36" s="18" t="s">
        <v>63</v>
      </c>
      <c r="C36" s="44">
        <v>9212.7999999999993</v>
      </c>
      <c r="D36" s="44">
        <v>510.3</v>
      </c>
      <c r="E36" s="50">
        <f t="shared" si="0"/>
        <v>5.5390326502257734</v>
      </c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</row>
    <row r="37" spans="1:1021" s="16" customFormat="1" ht="18.75" customHeight="1" x14ac:dyDescent="0.2">
      <c r="A37" s="25" t="s">
        <v>64</v>
      </c>
      <c r="B37" s="34" t="s">
        <v>65</v>
      </c>
      <c r="C37" s="46">
        <f>C38</f>
        <v>82908.89</v>
      </c>
      <c r="D37" s="46">
        <f>D38</f>
        <v>18894.825000000001</v>
      </c>
      <c r="E37" s="48">
        <f t="shared" si="0"/>
        <v>22.789866080706183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  <c r="IW37" s="15"/>
      <c r="IX37" s="15"/>
      <c r="IY37" s="15"/>
      <c r="IZ37" s="15"/>
      <c r="JA37" s="15"/>
      <c r="JB37" s="15"/>
      <c r="JC37" s="15"/>
      <c r="JD37" s="15"/>
      <c r="JE37" s="15"/>
      <c r="JF37" s="15"/>
      <c r="JG37" s="15"/>
      <c r="JH37" s="15"/>
      <c r="JI37" s="15"/>
      <c r="JJ37" s="15"/>
      <c r="JK37" s="15"/>
      <c r="JL37" s="15"/>
      <c r="JM37" s="15"/>
      <c r="JN37" s="15"/>
      <c r="JO37" s="15"/>
      <c r="JP37" s="15"/>
      <c r="JQ37" s="15"/>
      <c r="JR37" s="15"/>
      <c r="JS37" s="15"/>
      <c r="JT37" s="15"/>
      <c r="JU37" s="15"/>
      <c r="JV37" s="15"/>
      <c r="JW37" s="15"/>
      <c r="JX37" s="15"/>
      <c r="JY37" s="15"/>
      <c r="JZ37" s="15"/>
      <c r="KA37" s="15"/>
      <c r="KB37" s="15"/>
      <c r="KC37" s="15"/>
      <c r="KD37" s="15"/>
      <c r="KE37" s="15"/>
      <c r="KF37" s="15"/>
      <c r="KG37" s="15"/>
      <c r="KH37" s="15"/>
      <c r="KI37" s="15"/>
      <c r="KJ37" s="15"/>
      <c r="KK37" s="15"/>
      <c r="KL37" s="15"/>
      <c r="KM37" s="15"/>
      <c r="KN37" s="15"/>
      <c r="KO37" s="15"/>
      <c r="KP37" s="15"/>
      <c r="KQ37" s="15"/>
      <c r="KR37" s="15"/>
      <c r="KS37" s="15"/>
      <c r="KT37" s="15"/>
      <c r="KU37" s="15"/>
      <c r="KV37" s="15"/>
      <c r="KW37" s="15"/>
      <c r="KX37" s="15"/>
      <c r="KY37" s="15"/>
      <c r="KZ37" s="15"/>
      <c r="LA37" s="15"/>
      <c r="LB37" s="15"/>
      <c r="LC37" s="15"/>
      <c r="LD37" s="15"/>
      <c r="LE37" s="15"/>
      <c r="LF37" s="15"/>
      <c r="LG37" s="15"/>
      <c r="LH37" s="15"/>
      <c r="LI37" s="15"/>
      <c r="LJ37" s="15"/>
      <c r="LK37" s="15"/>
      <c r="LL37" s="15"/>
      <c r="LM37" s="15"/>
      <c r="LN37" s="15"/>
      <c r="LO37" s="15"/>
      <c r="LP37" s="15"/>
      <c r="LQ37" s="15"/>
      <c r="LR37" s="15"/>
      <c r="LS37" s="15"/>
      <c r="LT37" s="15"/>
      <c r="LU37" s="15"/>
      <c r="LV37" s="15"/>
      <c r="LW37" s="15"/>
      <c r="LX37" s="15"/>
      <c r="LY37" s="15"/>
      <c r="LZ37" s="15"/>
      <c r="MA37" s="15"/>
      <c r="MB37" s="15"/>
      <c r="MC37" s="15"/>
      <c r="MD37" s="15"/>
      <c r="ME37" s="15"/>
      <c r="MF37" s="15"/>
      <c r="MG37" s="15"/>
      <c r="MH37" s="15"/>
      <c r="MI37" s="15"/>
      <c r="MJ37" s="15"/>
      <c r="MK37" s="15"/>
      <c r="ML37" s="15"/>
      <c r="MM37" s="15"/>
      <c r="MN37" s="15"/>
      <c r="MO37" s="15"/>
      <c r="MP37" s="15"/>
      <c r="MQ37" s="15"/>
      <c r="MR37" s="15"/>
      <c r="MS37" s="15"/>
      <c r="MT37" s="15"/>
      <c r="MU37" s="15"/>
      <c r="MV37" s="15"/>
      <c r="MW37" s="15"/>
      <c r="MX37" s="15"/>
      <c r="MY37" s="15"/>
      <c r="MZ37" s="15"/>
      <c r="NA37" s="15"/>
      <c r="NB37" s="15"/>
      <c r="NC37" s="15"/>
      <c r="ND37" s="15"/>
      <c r="NE37" s="15"/>
      <c r="NF37" s="15"/>
      <c r="NG37" s="15"/>
      <c r="NH37" s="15"/>
      <c r="NI37" s="15"/>
      <c r="NJ37" s="15"/>
      <c r="NK37" s="15"/>
      <c r="NL37" s="15"/>
      <c r="NM37" s="15"/>
      <c r="NN37" s="15"/>
      <c r="NO37" s="15"/>
      <c r="NP37" s="15"/>
      <c r="NQ37" s="15"/>
      <c r="NR37" s="15"/>
      <c r="NS37" s="15"/>
      <c r="NT37" s="15"/>
      <c r="NU37" s="15"/>
      <c r="NV37" s="15"/>
      <c r="NW37" s="15"/>
      <c r="NX37" s="15"/>
      <c r="NY37" s="15"/>
      <c r="NZ37" s="15"/>
      <c r="OA37" s="15"/>
      <c r="OB37" s="15"/>
      <c r="OC37" s="15"/>
      <c r="OD37" s="15"/>
      <c r="OE37" s="15"/>
      <c r="OF37" s="15"/>
      <c r="OG37" s="15"/>
      <c r="OH37" s="15"/>
      <c r="OI37" s="15"/>
      <c r="OJ37" s="15"/>
      <c r="OK37" s="15"/>
      <c r="OL37" s="15"/>
      <c r="OM37" s="15"/>
      <c r="ON37" s="15"/>
      <c r="OO37" s="15"/>
      <c r="OP37" s="15"/>
      <c r="OQ37" s="15"/>
      <c r="OR37" s="15"/>
      <c r="OS37" s="15"/>
      <c r="OT37" s="15"/>
      <c r="OU37" s="15"/>
      <c r="OV37" s="15"/>
      <c r="OW37" s="15"/>
      <c r="OX37" s="15"/>
      <c r="OY37" s="15"/>
      <c r="OZ37" s="15"/>
      <c r="PA37" s="15"/>
      <c r="PB37" s="15"/>
      <c r="PC37" s="15"/>
      <c r="PD37" s="15"/>
      <c r="PE37" s="15"/>
      <c r="PF37" s="15"/>
      <c r="PG37" s="15"/>
      <c r="PH37" s="15"/>
      <c r="PI37" s="15"/>
      <c r="PJ37" s="15"/>
      <c r="PK37" s="15"/>
      <c r="PL37" s="15"/>
      <c r="PM37" s="15"/>
      <c r="PN37" s="15"/>
      <c r="PO37" s="15"/>
      <c r="PP37" s="15"/>
      <c r="PQ37" s="15"/>
      <c r="PR37" s="15"/>
      <c r="PS37" s="15"/>
      <c r="PT37" s="15"/>
      <c r="PU37" s="15"/>
      <c r="PV37" s="15"/>
      <c r="PW37" s="15"/>
      <c r="PX37" s="15"/>
      <c r="PY37" s="15"/>
      <c r="PZ37" s="15"/>
      <c r="QA37" s="15"/>
      <c r="QB37" s="15"/>
      <c r="QC37" s="15"/>
      <c r="QD37" s="15"/>
      <c r="QE37" s="15"/>
      <c r="QF37" s="15"/>
      <c r="QG37" s="15"/>
      <c r="QH37" s="15"/>
      <c r="QI37" s="15"/>
      <c r="QJ37" s="15"/>
      <c r="QK37" s="15"/>
      <c r="QL37" s="15"/>
      <c r="QM37" s="15"/>
      <c r="QN37" s="15"/>
      <c r="QO37" s="15"/>
      <c r="QP37" s="15"/>
      <c r="QQ37" s="15"/>
      <c r="QR37" s="15"/>
      <c r="QS37" s="15"/>
      <c r="QT37" s="15"/>
      <c r="QU37" s="15"/>
      <c r="QV37" s="15"/>
      <c r="QW37" s="15"/>
      <c r="QX37" s="15"/>
      <c r="QY37" s="15"/>
      <c r="QZ37" s="15"/>
      <c r="RA37" s="15"/>
      <c r="RB37" s="15"/>
      <c r="RC37" s="15"/>
      <c r="RD37" s="15"/>
      <c r="RE37" s="15"/>
      <c r="RF37" s="15"/>
      <c r="RG37" s="15"/>
      <c r="RH37" s="15"/>
      <c r="RI37" s="15"/>
      <c r="RJ37" s="15"/>
      <c r="RK37" s="15"/>
      <c r="RL37" s="15"/>
      <c r="RM37" s="15"/>
      <c r="RN37" s="15"/>
      <c r="RO37" s="15"/>
      <c r="RP37" s="15"/>
      <c r="RQ37" s="15"/>
      <c r="RR37" s="15"/>
      <c r="RS37" s="15"/>
      <c r="RT37" s="15"/>
      <c r="RU37" s="15"/>
      <c r="RV37" s="15"/>
      <c r="RW37" s="15"/>
      <c r="RX37" s="15"/>
      <c r="RY37" s="15"/>
      <c r="RZ37" s="15"/>
      <c r="SA37" s="15"/>
      <c r="SB37" s="15"/>
      <c r="SC37" s="15"/>
      <c r="SD37" s="15"/>
      <c r="SE37" s="15"/>
      <c r="SF37" s="15"/>
      <c r="SG37" s="15"/>
      <c r="SH37" s="15"/>
      <c r="SI37" s="15"/>
      <c r="SJ37" s="15"/>
      <c r="SK37" s="15"/>
      <c r="SL37" s="15"/>
      <c r="SM37" s="15"/>
      <c r="SN37" s="15"/>
      <c r="SO37" s="15"/>
      <c r="SP37" s="15"/>
      <c r="SQ37" s="15"/>
      <c r="SR37" s="15"/>
      <c r="SS37" s="15"/>
      <c r="ST37" s="15"/>
      <c r="SU37" s="15"/>
      <c r="SV37" s="15"/>
      <c r="SW37" s="15"/>
      <c r="SX37" s="15"/>
      <c r="SY37" s="15"/>
      <c r="SZ37" s="15"/>
      <c r="TA37" s="15"/>
      <c r="TB37" s="15"/>
      <c r="TC37" s="15"/>
      <c r="TD37" s="15"/>
      <c r="TE37" s="15"/>
      <c r="TF37" s="15"/>
      <c r="TG37" s="15"/>
      <c r="TH37" s="15"/>
      <c r="TI37" s="15"/>
      <c r="TJ37" s="15"/>
      <c r="TK37" s="15"/>
      <c r="TL37" s="15"/>
      <c r="TM37" s="15"/>
      <c r="TN37" s="15"/>
      <c r="TO37" s="15"/>
      <c r="TP37" s="15"/>
      <c r="TQ37" s="15"/>
      <c r="TR37" s="15"/>
      <c r="TS37" s="15"/>
      <c r="TT37" s="15"/>
      <c r="TU37" s="15"/>
      <c r="TV37" s="15"/>
      <c r="TW37" s="15"/>
      <c r="TX37" s="15"/>
      <c r="TY37" s="15"/>
      <c r="TZ37" s="15"/>
      <c r="UA37" s="15"/>
      <c r="UB37" s="15"/>
      <c r="UC37" s="15"/>
      <c r="UD37" s="15"/>
      <c r="UE37" s="15"/>
      <c r="UF37" s="15"/>
      <c r="UG37" s="15"/>
      <c r="UH37" s="15"/>
      <c r="UI37" s="15"/>
      <c r="UJ37" s="15"/>
      <c r="UK37" s="15"/>
      <c r="UL37" s="15"/>
      <c r="UM37" s="15"/>
      <c r="UN37" s="15"/>
      <c r="UO37" s="15"/>
      <c r="UP37" s="15"/>
      <c r="UQ37" s="15"/>
      <c r="UR37" s="15"/>
      <c r="US37" s="15"/>
      <c r="UT37" s="15"/>
      <c r="UU37" s="15"/>
      <c r="UV37" s="15"/>
      <c r="UW37" s="15"/>
      <c r="UX37" s="15"/>
      <c r="UY37" s="15"/>
      <c r="UZ37" s="15"/>
      <c r="VA37" s="15"/>
      <c r="VB37" s="15"/>
      <c r="VC37" s="15"/>
      <c r="VD37" s="15"/>
      <c r="VE37" s="15"/>
      <c r="VF37" s="15"/>
      <c r="VG37" s="15"/>
      <c r="VH37" s="15"/>
      <c r="VI37" s="15"/>
      <c r="VJ37" s="15"/>
      <c r="VK37" s="15"/>
      <c r="VL37" s="15"/>
      <c r="VM37" s="15"/>
      <c r="VN37" s="15"/>
      <c r="VO37" s="15"/>
      <c r="VP37" s="15"/>
      <c r="VQ37" s="15"/>
      <c r="VR37" s="15"/>
      <c r="VS37" s="15"/>
      <c r="VT37" s="15"/>
      <c r="VU37" s="15"/>
      <c r="VV37" s="15"/>
      <c r="VW37" s="15"/>
      <c r="VX37" s="15"/>
      <c r="VY37" s="15"/>
      <c r="VZ37" s="15"/>
      <c r="WA37" s="15"/>
      <c r="WB37" s="15"/>
      <c r="WC37" s="15"/>
      <c r="WD37" s="15"/>
      <c r="WE37" s="15"/>
      <c r="WF37" s="15"/>
      <c r="WG37" s="15"/>
      <c r="WH37" s="15"/>
      <c r="WI37" s="15"/>
      <c r="WJ37" s="15"/>
      <c r="WK37" s="15"/>
      <c r="WL37" s="15"/>
      <c r="WM37" s="15"/>
      <c r="WN37" s="15"/>
      <c r="WO37" s="15"/>
      <c r="WP37" s="15"/>
      <c r="WQ37" s="15"/>
      <c r="WR37" s="15"/>
      <c r="WS37" s="15"/>
      <c r="WT37" s="15"/>
      <c r="WU37" s="15"/>
      <c r="WV37" s="15"/>
      <c r="WW37" s="15"/>
      <c r="WX37" s="15"/>
      <c r="WY37" s="15"/>
      <c r="WZ37" s="15"/>
      <c r="XA37" s="15"/>
      <c r="XB37" s="15"/>
      <c r="XC37" s="15"/>
      <c r="XD37" s="15"/>
      <c r="XE37" s="15"/>
      <c r="XF37" s="15"/>
      <c r="XG37" s="15"/>
      <c r="XH37" s="15"/>
      <c r="XI37" s="15"/>
      <c r="XJ37" s="15"/>
      <c r="XK37" s="15"/>
      <c r="XL37" s="15"/>
      <c r="XM37" s="15"/>
      <c r="XN37" s="15"/>
      <c r="XO37" s="15"/>
      <c r="XP37" s="15"/>
      <c r="XQ37" s="15"/>
      <c r="XR37" s="15"/>
      <c r="XS37" s="15"/>
      <c r="XT37" s="15"/>
      <c r="XU37" s="15"/>
      <c r="XV37" s="15"/>
      <c r="XW37" s="15"/>
      <c r="XX37" s="15"/>
      <c r="XY37" s="15"/>
      <c r="XZ37" s="15"/>
      <c r="YA37" s="15"/>
      <c r="YB37" s="15"/>
      <c r="YC37" s="15"/>
      <c r="YD37" s="15"/>
      <c r="YE37" s="15"/>
      <c r="YF37" s="15"/>
      <c r="YG37" s="15"/>
      <c r="YH37" s="15"/>
      <c r="YI37" s="15"/>
      <c r="YJ37" s="15"/>
      <c r="YK37" s="15"/>
      <c r="YL37" s="15"/>
      <c r="YM37" s="15"/>
      <c r="YN37" s="15"/>
      <c r="YO37" s="15"/>
      <c r="YP37" s="15"/>
      <c r="YQ37" s="15"/>
      <c r="YR37" s="15"/>
      <c r="YS37" s="15"/>
      <c r="YT37" s="15"/>
      <c r="YU37" s="15"/>
      <c r="YV37" s="15"/>
      <c r="YW37" s="15"/>
      <c r="YX37" s="15"/>
      <c r="YY37" s="15"/>
      <c r="YZ37" s="15"/>
      <c r="ZA37" s="15"/>
      <c r="ZB37" s="15"/>
      <c r="ZC37" s="15"/>
      <c r="ZD37" s="15"/>
      <c r="ZE37" s="15"/>
      <c r="ZF37" s="15"/>
      <c r="ZG37" s="15"/>
      <c r="ZH37" s="15"/>
      <c r="ZI37" s="15"/>
      <c r="ZJ37" s="15"/>
      <c r="ZK37" s="15"/>
      <c r="ZL37" s="15"/>
      <c r="ZM37" s="15"/>
      <c r="ZN37" s="15"/>
      <c r="ZO37" s="15"/>
      <c r="ZP37" s="15"/>
      <c r="ZQ37" s="15"/>
      <c r="ZR37" s="15"/>
      <c r="ZS37" s="15"/>
      <c r="ZT37" s="15"/>
      <c r="ZU37" s="15"/>
      <c r="ZV37" s="15"/>
      <c r="ZW37" s="15"/>
      <c r="ZX37" s="15"/>
      <c r="ZY37" s="15"/>
      <c r="ZZ37" s="15"/>
      <c r="AAA37" s="15"/>
      <c r="AAB37" s="15"/>
      <c r="AAC37" s="15"/>
      <c r="AAD37" s="15"/>
      <c r="AAE37" s="15"/>
      <c r="AAF37" s="15"/>
      <c r="AAG37" s="15"/>
      <c r="AAH37" s="15"/>
      <c r="AAI37" s="15"/>
      <c r="AAJ37" s="15"/>
      <c r="AAK37" s="15"/>
      <c r="AAL37" s="15"/>
      <c r="AAM37" s="15"/>
      <c r="AAN37" s="15"/>
      <c r="AAO37" s="15"/>
      <c r="AAP37" s="15"/>
      <c r="AAQ37" s="15"/>
      <c r="AAR37" s="15"/>
      <c r="AAS37" s="15"/>
      <c r="AAT37" s="15"/>
      <c r="AAU37" s="15"/>
      <c r="AAV37" s="15"/>
      <c r="AAW37" s="15"/>
      <c r="AAX37" s="15"/>
      <c r="AAY37" s="15"/>
      <c r="AAZ37" s="15"/>
      <c r="ABA37" s="15"/>
      <c r="ABB37" s="15"/>
      <c r="ABC37" s="15"/>
      <c r="ABD37" s="15"/>
      <c r="ABE37" s="15"/>
      <c r="ABF37" s="15"/>
      <c r="ABG37" s="15"/>
      <c r="ABH37" s="15"/>
      <c r="ABI37" s="15"/>
      <c r="ABJ37" s="15"/>
      <c r="ABK37" s="15"/>
      <c r="ABL37" s="15"/>
      <c r="ABM37" s="15"/>
      <c r="ABN37" s="15"/>
      <c r="ABO37" s="15"/>
      <c r="ABP37" s="15"/>
      <c r="ABQ37" s="15"/>
      <c r="ABR37" s="15"/>
      <c r="ABS37" s="15"/>
      <c r="ABT37" s="15"/>
      <c r="ABU37" s="15"/>
      <c r="ABV37" s="15"/>
      <c r="ABW37" s="15"/>
      <c r="ABX37" s="15"/>
      <c r="ABY37" s="15"/>
      <c r="ABZ37" s="15"/>
      <c r="ACA37" s="15"/>
      <c r="ACB37" s="15"/>
      <c r="ACC37" s="15"/>
      <c r="ACD37" s="15"/>
      <c r="ACE37" s="15"/>
      <c r="ACF37" s="15"/>
      <c r="ACG37" s="15"/>
      <c r="ACH37" s="15"/>
      <c r="ACI37" s="15"/>
      <c r="ACJ37" s="15"/>
      <c r="ACK37" s="15"/>
      <c r="ACL37" s="15"/>
      <c r="ACM37" s="15"/>
      <c r="ACN37" s="15"/>
      <c r="ACO37" s="15"/>
      <c r="ACP37" s="15"/>
      <c r="ACQ37" s="15"/>
      <c r="ACR37" s="15"/>
      <c r="ACS37" s="15"/>
      <c r="ACT37" s="15"/>
      <c r="ACU37" s="15"/>
      <c r="ACV37" s="15"/>
      <c r="ACW37" s="15"/>
      <c r="ACX37" s="15"/>
      <c r="ACY37" s="15"/>
      <c r="ACZ37" s="15"/>
      <c r="ADA37" s="15"/>
      <c r="ADB37" s="15"/>
      <c r="ADC37" s="15"/>
      <c r="ADD37" s="15"/>
      <c r="ADE37" s="15"/>
      <c r="ADF37" s="15"/>
      <c r="ADG37" s="15"/>
      <c r="ADH37" s="15"/>
      <c r="ADI37" s="15"/>
      <c r="ADJ37" s="15"/>
      <c r="ADK37" s="15"/>
      <c r="ADL37" s="15"/>
      <c r="ADM37" s="15"/>
      <c r="ADN37" s="15"/>
      <c r="ADO37" s="15"/>
      <c r="ADP37" s="15"/>
      <c r="ADQ37" s="15"/>
      <c r="ADR37" s="15"/>
      <c r="ADS37" s="15"/>
      <c r="ADT37" s="15"/>
      <c r="ADU37" s="15"/>
      <c r="ADV37" s="15"/>
      <c r="ADW37" s="15"/>
      <c r="ADX37" s="15"/>
      <c r="ADY37" s="15"/>
      <c r="ADZ37" s="15"/>
      <c r="AEA37" s="15"/>
      <c r="AEB37" s="15"/>
      <c r="AEC37" s="15"/>
      <c r="AED37" s="15"/>
      <c r="AEE37" s="15"/>
      <c r="AEF37" s="15"/>
      <c r="AEG37" s="15"/>
      <c r="AEH37" s="15"/>
      <c r="AEI37" s="15"/>
      <c r="AEJ37" s="15"/>
      <c r="AEK37" s="15"/>
      <c r="AEL37" s="15"/>
      <c r="AEM37" s="15"/>
      <c r="AEN37" s="15"/>
      <c r="AEO37" s="15"/>
      <c r="AEP37" s="15"/>
      <c r="AEQ37" s="15"/>
      <c r="AER37" s="15"/>
      <c r="AES37" s="15"/>
      <c r="AET37" s="15"/>
      <c r="AEU37" s="15"/>
      <c r="AEV37" s="15"/>
      <c r="AEW37" s="15"/>
      <c r="AEX37" s="15"/>
      <c r="AEY37" s="15"/>
      <c r="AEZ37" s="15"/>
      <c r="AFA37" s="15"/>
      <c r="AFB37" s="15"/>
      <c r="AFC37" s="15"/>
      <c r="AFD37" s="15"/>
      <c r="AFE37" s="15"/>
      <c r="AFF37" s="15"/>
      <c r="AFG37" s="15"/>
      <c r="AFH37" s="15"/>
      <c r="AFI37" s="15"/>
      <c r="AFJ37" s="15"/>
      <c r="AFK37" s="15"/>
      <c r="AFL37" s="15"/>
      <c r="AFM37" s="15"/>
      <c r="AFN37" s="15"/>
      <c r="AFO37" s="15"/>
      <c r="AFP37" s="15"/>
      <c r="AFQ37" s="15"/>
      <c r="AFR37" s="15"/>
      <c r="AFS37" s="15"/>
      <c r="AFT37" s="15"/>
      <c r="AFU37" s="15"/>
      <c r="AFV37" s="15"/>
      <c r="AFW37" s="15"/>
      <c r="AFX37" s="15"/>
      <c r="AFY37" s="15"/>
      <c r="AFZ37" s="15"/>
      <c r="AGA37" s="15"/>
      <c r="AGB37" s="15"/>
      <c r="AGC37" s="15"/>
      <c r="AGD37" s="15"/>
      <c r="AGE37" s="15"/>
      <c r="AGF37" s="15"/>
      <c r="AGG37" s="15"/>
      <c r="AGH37" s="15"/>
      <c r="AGI37" s="15"/>
      <c r="AGJ37" s="15"/>
      <c r="AGK37" s="15"/>
      <c r="AGL37" s="15"/>
      <c r="AGM37" s="15"/>
      <c r="AGN37" s="15"/>
      <c r="AGO37" s="15"/>
      <c r="AGP37" s="15"/>
      <c r="AGQ37" s="15"/>
      <c r="AGR37" s="15"/>
      <c r="AGS37" s="15"/>
      <c r="AGT37" s="15"/>
      <c r="AGU37" s="15"/>
      <c r="AGV37" s="15"/>
      <c r="AGW37" s="15"/>
      <c r="AGX37" s="15"/>
      <c r="AGY37" s="15"/>
      <c r="AGZ37" s="15"/>
      <c r="AHA37" s="15"/>
      <c r="AHB37" s="15"/>
      <c r="AHC37" s="15"/>
      <c r="AHD37" s="15"/>
      <c r="AHE37" s="15"/>
      <c r="AHF37" s="15"/>
      <c r="AHG37" s="15"/>
      <c r="AHH37" s="15"/>
      <c r="AHI37" s="15"/>
      <c r="AHJ37" s="15"/>
      <c r="AHK37" s="15"/>
      <c r="AHL37" s="15"/>
      <c r="AHM37" s="15"/>
      <c r="AHN37" s="15"/>
      <c r="AHO37" s="15"/>
      <c r="AHP37" s="15"/>
      <c r="AHQ37" s="15"/>
      <c r="AHR37" s="15"/>
      <c r="AHS37" s="15"/>
      <c r="AHT37" s="15"/>
      <c r="AHU37" s="15"/>
      <c r="AHV37" s="15"/>
      <c r="AHW37" s="15"/>
      <c r="AHX37" s="15"/>
      <c r="AHY37" s="15"/>
      <c r="AHZ37" s="15"/>
      <c r="AIA37" s="15"/>
      <c r="AIB37" s="15"/>
      <c r="AIC37" s="15"/>
      <c r="AID37" s="15"/>
      <c r="AIE37" s="15"/>
      <c r="AIF37" s="15"/>
      <c r="AIG37" s="15"/>
      <c r="AIH37" s="15"/>
      <c r="AII37" s="15"/>
      <c r="AIJ37" s="15"/>
      <c r="AIK37" s="15"/>
      <c r="AIL37" s="15"/>
      <c r="AIM37" s="15"/>
      <c r="AIN37" s="15"/>
      <c r="AIO37" s="15"/>
      <c r="AIP37" s="15"/>
      <c r="AIQ37" s="15"/>
      <c r="AIR37" s="15"/>
      <c r="AIS37" s="15"/>
      <c r="AIT37" s="15"/>
      <c r="AIU37" s="15"/>
      <c r="AIV37" s="15"/>
      <c r="AIW37" s="15"/>
      <c r="AIX37" s="15"/>
      <c r="AIY37" s="15"/>
      <c r="AIZ37" s="15"/>
      <c r="AJA37" s="15"/>
      <c r="AJB37" s="15"/>
      <c r="AJC37" s="15"/>
      <c r="AJD37" s="15"/>
      <c r="AJE37" s="15"/>
      <c r="AJF37" s="15"/>
      <c r="AJG37" s="15"/>
      <c r="AJH37" s="15"/>
      <c r="AJI37" s="15"/>
      <c r="AJJ37" s="15"/>
      <c r="AJK37" s="15"/>
      <c r="AJL37" s="15"/>
      <c r="AJM37" s="15"/>
      <c r="AJN37" s="15"/>
      <c r="AJO37" s="15"/>
      <c r="AJP37" s="15"/>
      <c r="AJQ37" s="15"/>
      <c r="AJR37" s="15"/>
      <c r="AJS37" s="15"/>
      <c r="AJT37" s="15"/>
      <c r="AJU37" s="15"/>
      <c r="AJV37" s="15"/>
      <c r="AJW37" s="15"/>
      <c r="AJX37" s="15"/>
      <c r="AJY37" s="15"/>
      <c r="AJZ37" s="15"/>
      <c r="AKA37" s="15"/>
      <c r="AKB37" s="15"/>
      <c r="AKC37" s="15"/>
      <c r="AKD37" s="15"/>
      <c r="AKE37" s="15"/>
      <c r="AKF37" s="15"/>
      <c r="AKG37" s="15"/>
      <c r="AKH37" s="15"/>
      <c r="AKI37" s="15"/>
      <c r="AKJ37" s="15"/>
      <c r="AKK37" s="15"/>
      <c r="AKL37" s="15"/>
      <c r="AKM37" s="15"/>
      <c r="AKN37" s="15"/>
      <c r="AKO37" s="15"/>
      <c r="AKP37" s="15"/>
      <c r="AKQ37" s="15"/>
      <c r="AKR37" s="15"/>
      <c r="AKS37" s="15"/>
      <c r="AKT37" s="15"/>
      <c r="AKU37" s="15"/>
      <c r="AKV37" s="15"/>
      <c r="AKW37" s="15"/>
      <c r="AKX37" s="15"/>
      <c r="AKY37" s="15"/>
      <c r="AKZ37" s="15"/>
      <c r="ALA37" s="15"/>
      <c r="ALB37" s="15"/>
      <c r="ALC37" s="15"/>
      <c r="ALD37" s="15"/>
      <c r="ALE37" s="15"/>
      <c r="ALF37" s="15"/>
      <c r="ALG37" s="15"/>
      <c r="ALH37" s="15"/>
      <c r="ALI37" s="15"/>
      <c r="ALJ37" s="15"/>
      <c r="ALK37" s="15"/>
      <c r="ALL37" s="15"/>
      <c r="ALM37" s="15"/>
      <c r="ALN37" s="15"/>
      <c r="ALO37" s="15"/>
      <c r="ALP37" s="15"/>
      <c r="ALQ37" s="15"/>
      <c r="ALR37" s="15"/>
      <c r="ALS37" s="15"/>
      <c r="ALT37" s="15"/>
      <c r="ALU37" s="15"/>
      <c r="ALV37" s="15"/>
      <c r="ALW37" s="15"/>
      <c r="ALX37" s="15"/>
      <c r="ALY37" s="15"/>
      <c r="ALZ37" s="15"/>
      <c r="AMA37" s="15"/>
      <c r="AMB37" s="15"/>
      <c r="AMC37" s="15"/>
      <c r="AMD37" s="15"/>
      <c r="AME37" s="15"/>
      <c r="AMF37" s="15"/>
      <c r="AMG37" s="15"/>
    </row>
    <row r="38" spans="1:1021" s="16" customFormat="1" x14ac:dyDescent="0.2">
      <c r="A38" s="19" t="s">
        <v>66</v>
      </c>
      <c r="B38" s="18" t="s">
        <v>67</v>
      </c>
      <c r="C38" s="44">
        <v>82908.89</v>
      </c>
      <c r="D38" s="44">
        <v>18894.825000000001</v>
      </c>
      <c r="E38" s="50">
        <f t="shared" si="0"/>
        <v>22.789866080706183</v>
      </c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  <c r="IW38" s="15"/>
      <c r="IX38" s="15"/>
      <c r="IY38" s="15"/>
      <c r="IZ38" s="15"/>
      <c r="JA38" s="15"/>
      <c r="JB38" s="15"/>
      <c r="JC38" s="15"/>
      <c r="JD38" s="15"/>
      <c r="JE38" s="15"/>
      <c r="JF38" s="15"/>
      <c r="JG38" s="15"/>
      <c r="JH38" s="15"/>
      <c r="JI38" s="15"/>
      <c r="JJ38" s="15"/>
      <c r="JK38" s="15"/>
      <c r="JL38" s="15"/>
      <c r="JM38" s="15"/>
      <c r="JN38" s="15"/>
      <c r="JO38" s="15"/>
      <c r="JP38" s="15"/>
      <c r="JQ38" s="15"/>
      <c r="JR38" s="15"/>
      <c r="JS38" s="15"/>
      <c r="JT38" s="15"/>
      <c r="JU38" s="15"/>
      <c r="JV38" s="15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15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15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15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5"/>
      <c r="TS38" s="15"/>
      <c r="TT38" s="15"/>
      <c r="TU38" s="15"/>
      <c r="TV38" s="15"/>
      <c r="TW38" s="15"/>
      <c r="TX38" s="15"/>
      <c r="TY38" s="15"/>
      <c r="TZ38" s="15"/>
      <c r="UA38" s="15"/>
      <c r="UB38" s="15"/>
      <c r="UC38" s="15"/>
      <c r="UD38" s="15"/>
      <c r="UE38" s="15"/>
      <c r="UF38" s="15"/>
      <c r="UG38" s="15"/>
      <c r="UH38" s="15"/>
      <c r="UI38" s="15"/>
      <c r="UJ38" s="15"/>
      <c r="UK38" s="15"/>
      <c r="UL38" s="15"/>
      <c r="UM38" s="15"/>
      <c r="UN38" s="15"/>
      <c r="UO38" s="15"/>
      <c r="UP38" s="15"/>
      <c r="UQ38" s="15"/>
      <c r="UR38" s="15"/>
      <c r="US38" s="15"/>
      <c r="UT38" s="15"/>
      <c r="UU38" s="15"/>
      <c r="UV38" s="15"/>
      <c r="UW38" s="15"/>
      <c r="UX38" s="15"/>
      <c r="UY38" s="15"/>
      <c r="UZ38" s="15"/>
      <c r="VA38" s="15"/>
      <c r="VB38" s="15"/>
      <c r="VC38" s="15"/>
      <c r="VD38" s="15"/>
      <c r="VE38" s="15"/>
      <c r="VF38" s="15"/>
      <c r="VG38" s="15"/>
      <c r="VH38" s="15"/>
      <c r="VI38" s="15"/>
      <c r="VJ38" s="15"/>
      <c r="VK38" s="15"/>
      <c r="VL38" s="15"/>
      <c r="VM38" s="15"/>
      <c r="VN38" s="15"/>
      <c r="VO38" s="15"/>
      <c r="VP38" s="15"/>
      <c r="VQ38" s="15"/>
      <c r="VR38" s="15"/>
      <c r="VS38" s="15"/>
      <c r="VT38" s="15"/>
      <c r="VU38" s="15"/>
      <c r="VV38" s="15"/>
      <c r="VW38" s="15"/>
      <c r="VX38" s="15"/>
      <c r="VY38" s="15"/>
      <c r="VZ38" s="15"/>
      <c r="WA38" s="15"/>
      <c r="WB38" s="15"/>
      <c r="WC38" s="15"/>
      <c r="WD38" s="15"/>
      <c r="WE38" s="15"/>
      <c r="WF38" s="15"/>
      <c r="WG38" s="15"/>
      <c r="WH38" s="15"/>
      <c r="WI38" s="15"/>
      <c r="WJ38" s="15"/>
      <c r="WK38" s="15"/>
      <c r="WL38" s="15"/>
      <c r="WM38" s="15"/>
      <c r="WN38" s="15"/>
      <c r="WO38" s="15"/>
      <c r="WP38" s="15"/>
      <c r="WQ38" s="15"/>
      <c r="WR38" s="15"/>
      <c r="WS38" s="15"/>
      <c r="WT38" s="15"/>
      <c r="WU38" s="15"/>
      <c r="WV38" s="15"/>
      <c r="WW38" s="15"/>
      <c r="WX38" s="15"/>
      <c r="WY38" s="15"/>
      <c r="WZ38" s="15"/>
      <c r="XA38" s="15"/>
      <c r="XB38" s="15"/>
      <c r="XC38" s="15"/>
      <c r="XD38" s="15"/>
      <c r="XE38" s="15"/>
      <c r="XF38" s="15"/>
      <c r="XG38" s="15"/>
      <c r="XH38" s="15"/>
      <c r="XI38" s="15"/>
      <c r="XJ38" s="15"/>
      <c r="XK38" s="15"/>
      <c r="XL38" s="15"/>
      <c r="XM38" s="15"/>
      <c r="XN38" s="15"/>
      <c r="XO38" s="15"/>
      <c r="XP38" s="15"/>
      <c r="XQ38" s="15"/>
      <c r="XR38" s="15"/>
      <c r="XS38" s="15"/>
      <c r="XT38" s="15"/>
      <c r="XU38" s="15"/>
      <c r="XV38" s="15"/>
      <c r="XW38" s="15"/>
      <c r="XX38" s="15"/>
      <c r="XY38" s="15"/>
      <c r="XZ38" s="15"/>
      <c r="YA38" s="15"/>
      <c r="YB38" s="15"/>
      <c r="YC38" s="15"/>
      <c r="YD38" s="15"/>
      <c r="YE38" s="15"/>
      <c r="YF38" s="15"/>
      <c r="YG38" s="15"/>
      <c r="YH38" s="15"/>
      <c r="YI38" s="15"/>
      <c r="YJ38" s="15"/>
      <c r="YK38" s="15"/>
      <c r="YL38" s="15"/>
      <c r="YM38" s="15"/>
      <c r="YN38" s="15"/>
      <c r="YO38" s="15"/>
      <c r="YP38" s="15"/>
      <c r="YQ38" s="15"/>
      <c r="YR38" s="15"/>
      <c r="YS38" s="15"/>
      <c r="YT38" s="15"/>
      <c r="YU38" s="15"/>
      <c r="YV38" s="15"/>
      <c r="YW38" s="15"/>
      <c r="YX38" s="15"/>
      <c r="YY38" s="15"/>
      <c r="YZ38" s="15"/>
      <c r="ZA38" s="15"/>
      <c r="ZB38" s="15"/>
      <c r="ZC38" s="15"/>
      <c r="ZD38" s="15"/>
      <c r="ZE38" s="15"/>
      <c r="ZF38" s="15"/>
      <c r="ZG38" s="15"/>
      <c r="ZH38" s="15"/>
      <c r="ZI38" s="15"/>
      <c r="ZJ38" s="15"/>
      <c r="ZK38" s="15"/>
      <c r="ZL38" s="15"/>
      <c r="ZM38" s="15"/>
      <c r="ZN38" s="15"/>
      <c r="ZO38" s="15"/>
      <c r="ZP38" s="15"/>
      <c r="ZQ38" s="15"/>
      <c r="ZR38" s="15"/>
      <c r="ZS38" s="15"/>
      <c r="ZT38" s="15"/>
      <c r="ZU38" s="15"/>
      <c r="ZV38" s="15"/>
      <c r="ZW38" s="15"/>
      <c r="ZX38" s="15"/>
      <c r="ZY38" s="15"/>
      <c r="ZZ38" s="15"/>
      <c r="AAA38" s="15"/>
      <c r="AAB38" s="15"/>
      <c r="AAC38" s="15"/>
      <c r="AAD38" s="15"/>
      <c r="AAE38" s="15"/>
      <c r="AAF38" s="15"/>
      <c r="AAG38" s="15"/>
      <c r="AAH38" s="15"/>
      <c r="AAI38" s="15"/>
      <c r="AAJ38" s="15"/>
      <c r="AAK38" s="15"/>
      <c r="AAL38" s="15"/>
      <c r="AAM38" s="15"/>
      <c r="AAN38" s="15"/>
      <c r="AAO38" s="15"/>
      <c r="AAP38" s="15"/>
      <c r="AAQ38" s="15"/>
      <c r="AAR38" s="15"/>
      <c r="AAS38" s="15"/>
      <c r="AAT38" s="15"/>
      <c r="AAU38" s="15"/>
      <c r="AAV38" s="15"/>
      <c r="AAW38" s="15"/>
      <c r="AAX38" s="15"/>
      <c r="AAY38" s="15"/>
      <c r="AAZ38" s="15"/>
      <c r="ABA38" s="15"/>
      <c r="ABB38" s="15"/>
      <c r="ABC38" s="15"/>
      <c r="ABD38" s="15"/>
      <c r="ABE38" s="15"/>
      <c r="ABF38" s="15"/>
      <c r="ABG38" s="15"/>
      <c r="ABH38" s="15"/>
      <c r="ABI38" s="15"/>
      <c r="ABJ38" s="15"/>
      <c r="ABK38" s="15"/>
      <c r="ABL38" s="15"/>
      <c r="ABM38" s="15"/>
      <c r="ABN38" s="15"/>
      <c r="ABO38" s="15"/>
      <c r="ABP38" s="15"/>
      <c r="ABQ38" s="15"/>
      <c r="ABR38" s="15"/>
      <c r="ABS38" s="15"/>
      <c r="ABT38" s="15"/>
      <c r="ABU38" s="15"/>
      <c r="ABV38" s="15"/>
      <c r="ABW38" s="15"/>
      <c r="ABX38" s="15"/>
      <c r="ABY38" s="15"/>
      <c r="ABZ38" s="15"/>
      <c r="ACA38" s="15"/>
      <c r="ACB38" s="15"/>
      <c r="ACC38" s="15"/>
      <c r="ACD38" s="15"/>
      <c r="ACE38" s="15"/>
      <c r="ACF38" s="15"/>
      <c r="ACG38" s="15"/>
      <c r="ACH38" s="15"/>
      <c r="ACI38" s="15"/>
      <c r="ACJ38" s="15"/>
      <c r="ACK38" s="15"/>
      <c r="ACL38" s="15"/>
      <c r="ACM38" s="15"/>
      <c r="ACN38" s="15"/>
      <c r="ACO38" s="15"/>
      <c r="ACP38" s="15"/>
      <c r="ACQ38" s="15"/>
      <c r="ACR38" s="15"/>
      <c r="ACS38" s="15"/>
      <c r="ACT38" s="15"/>
      <c r="ACU38" s="15"/>
      <c r="ACV38" s="15"/>
      <c r="ACW38" s="15"/>
      <c r="ACX38" s="15"/>
      <c r="ACY38" s="15"/>
      <c r="ACZ38" s="15"/>
      <c r="ADA38" s="15"/>
      <c r="ADB38" s="15"/>
      <c r="ADC38" s="15"/>
      <c r="ADD38" s="15"/>
      <c r="ADE38" s="15"/>
      <c r="ADF38" s="15"/>
      <c r="ADG38" s="15"/>
      <c r="ADH38" s="15"/>
      <c r="ADI38" s="15"/>
      <c r="ADJ38" s="15"/>
      <c r="ADK38" s="15"/>
      <c r="ADL38" s="15"/>
      <c r="ADM38" s="15"/>
      <c r="ADN38" s="15"/>
      <c r="ADO38" s="15"/>
      <c r="ADP38" s="15"/>
      <c r="ADQ38" s="15"/>
      <c r="ADR38" s="15"/>
      <c r="ADS38" s="15"/>
      <c r="ADT38" s="15"/>
      <c r="ADU38" s="15"/>
      <c r="ADV38" s="15"/>
      <c r="ADW38" s="15"/>
      <c r="ADX38" s="15"/>
      <c r="ADY38" s="15"/>
      <c r="ADZ38" s="15"/>
      <c r="AEA38" s="15"/>
      <c r="AEB38" s="15"/>
      <c r="AEC38" s="15"/>
      <c r="AED38" s="15"/>
      <c r="AEE38" s="15"/>
      <c r="AEF38" s="15"/>
      <c r="AEG38" s="15"/>
      <c r="AEH38" s="15"/>
      <c r="AEI38" s="15"/>
      <c r="AEJ38" s="15"/>
      <c r="AEK38" s="15"/>
      <c r="AEL38" s="15"/>
      <c r="AEM38" s="15"/>
      <c r="AEN38" s="15"/>
      <c r="AEO38" s="15"/>
      <c r="AEP38" s="15"/>
      <c r="AEQ38" s="15"/>
      <c r="AER38" s="15"/>
      <c r="AES38" s="15"/>
      <c r="AET38" s="15"/>
      <c r="AEU38" s="15"/>
      <c r="AEV38" s="15"/>
      <c r="AEW38" s="15"/>
      <c r="AEX38" s="15"/>
      <c r="AEY38" s="15"/>
      <c r="AEZ38" s="15"/>
      <c r="AFA38" s="15"/>
      <c r="AFB38" s="15"/>
      <c r="AFC38" s="15"/>
      <c r="AFD38" s="15"/>
      <c r="AFE38" s="15"/>
      <c r="AFF38" s="15"/>
      <c r="AFG38" s="15"/>
      <c r="AFH38" s="15"/>
      <c r="AFI38" s="15"/>
      <c r="AFJ38" s="15"/>
      <c r="AFK38" s="15"/>
      <c r="AFL38" s="15"/>
      <c r="AFM38" s="15"/>
      <c r="AFN38" s="15"/>
      <c r="AFO38" s="15"/>
      <c r="AFP38" s="15"/>
      <c r="AFQ38" s="15"/>
      <c r="AFR38" s="15"/>
      <c r="AFS38" s="15"/>
      <c r="AFT38" s="15"/>
      <c r="AFU38" s="15"/>
      <c r="AFV38" s="15"/>
      <c r="AFW38" s="15"/>
      <c r="AFX38" s="15"/>
      <c r="AFY38" s="15"/>
      <c r="AFZ38" s="15"/>
      <c r="AGA38" s="15"/>
      <c r="AGB38" s="15"/>
      <c r="AGC38" s="15"/>
      <c r="AGD38" s="15"/>
      <c r="AGE38" s="15"/>
      <c r="AGF38" s="15"/>
      <c r="AGG38" s="15"/>
      <c r="AGH38" s="15"/>
      <c r="AGI38" s="15"/>
      <c r="AGJ38" s="15"/>
      <c r="AGK38" s="15"/>
      <c r="AGL38" s="15"/>
      <c r="AGM38" s="15"/>
      <c r="AGN38" s="15"/>
      <c r="AGO38" s="15"/>
      <c r="AGP38" s="15"/>
      <c r="AGQ38" s="15"/>
      <c r="AGR38" s="15"/>
      <c r="AGS38" s="15"/>
      <c r="AGT38" s="15"/>
      <c r="AGU38" s="15"/>
      <c r="AGV38" s="15"/>
      <c r="AGW38" s="15"/>
      <c r="AGX38" s="15"/>
      <c r="AGY38" s="15"/>
      <c r="AGZ38" s="15"/>
      <c r="AHA38" s="15"/>
      <c r="AHB38" s="15"/>
      <c r="AHC38" s="15"/>
      <c r="AHD38" s="15"/>
      <c r="AHE38" s="15"/>
      <c r="AHF38" s="15"/>
      <c r="AHG38" s="15"/>
      <c r="AHH38" s="15"/>
      <c r="AHI38" s="15"/>
      <c r="AHJ38" s="15"/>
      <c r="AHK38" s="15"/>
      <c r="AHL38" s="15"/>
      <c r="AHM38" s="15"/>
      <c r="AHN38" s="15"/>
      <c r="AHO38" s="15"/>
      <c r="AHP38" s="15"/>
      <c r="AHQ38" s="15"/>
      <c r="AHR38" s="15"/>
      <c r="AHS38" s="15"/>
      <c r="AHT38" s="15"/>
      <c r="AHU38" s="15"/>
      <c r="AHV38" s="15"/>
      <c r="AHW38" s="15"/>
      <c r="AHX38" s="15"/>
      <c r="AHY38" s="15"/>
      <c r="AHZ38" s="15"/>
      <c r="AIA38" s="15"/>
      <c r="AIB38" s="15"/>
      <c r="AIC38" s="15"/>
      <c r="AID38" s="15"/>
      <c r="AIE38" s="15"/>
      <c r="AIF38" s="15"/>
      <c r="AIG38" s="15"/>
      <c r="AIH38" s="15"/>
      <c r="AII38" s="15"/>
      <c r="AIJ38" s="15"/>
      <c r="AIK38" s="15"/>
      <c r="AIL38" s="15"/>
      <c r="AIM38" s="15"/>
      <c r="AIN38" s="15"/>
      <c r="AIO38" s="15"/>
      <c r="AIP38" s="15"/>
      <c r="AIQ38" s="15"/>
      <c r="AIR38" s="15"/>
      <c r="AIS38" s="15"/>
      <c r="AIT38" s="15"/>
      <c r="AIU38" s="15"/>
      <c r="AIV38" s="15"/>
      <c r="AIW38" s="15"/>
      <c r="AIX38" s="15"/>
      <c r="AIY38" s="15"/>
      <c r="AIZ38" s="15"/>
      <c r="AJA38" s="15"/>
      <c r="AJB38" s="15"/>
      <c r="AJC38" s="15"/>
      <c r="AJD38" s="15"/>
      <c r="AJE38" s="15"/>
      <c r="AJF38" s="15"/>
      <c r="AJG38" s="15"/>
      <c r="AJH38" s="15"/>
      <c r="AJI38" s="15"/>
      <c r="AJJ38" s="15"/>
      <c r="AJK38" s="15"/>
      <c r="AJL38" s="15"/>
      <c r="AJM38" s="15"/>
      <c r="AJN38" s="15"/>
      <c r="AJO38" s="15"/>
      <c r="AJP38" s="15"/>
      <c r="AJQ38" s="15"/>
      <c r="AJR38" s="15"/>
      <c r="AJS38" s="15"/>
      <c r="AJT38" s="15"/>
      <c r="AJU38" s="15"/>
      <c r="AJV38" s="15"/>
      <c r="AJW38" s="15"/>
      <c r="AJX38" s="15"/>
      <c r="AJY38" s="15"/>
      <c r="AJZ38" s="15"/>
      <c r="AKA38" s="15"/>
      <c r="AKB38" s="15"/>
      <c r="AKC38" s="15"/>
      <c r="AKD38" s="15"/>
      <c r="AKE38" s="15"/>
      <c r="AKF38" s="15"/>
      <c r="AKG38" s="15"/>
      <c r="AKH38" s="15"/>
      <c r="AKI38" s="15"/>
      <c r="AKJ38" s="15"/>
      <c r="AKK38" s="15"/>
      <c r="AKL38" s="15"/>
      <c r="AKM38" s="15"/>
      <c r="AKN38" s="15"/>
      <c r="AKO38" s="15"/>
      <c r="AKP38" s="15"/>
      <c r="AKQ38" s="15"/>
      <c r="AKR38" s="15"/>
      <c r="AKS38" s="15"/>
      <c r="AKT38" s="15"/>
      <c r="AKU38" s="15"/>
      <c r="AKV38" s="15"/>
      <c r="AKW38" s="15"/>
      <c r="AKX38" s="15"/>
      <c r="AKY38" s="15"/>
      <c r="AKZ38" s="15"/>
      <c r="ALA38" s="15"/>
      <c r="ALB38" s="15"/>
      <c r="ALC38" s="15"/>
      <c r="ALD38" s="15"/>
      <c r="ALE38" s="15"/>
      <c r="ALF38" s="15"/>
      <c r="ALG38" s="15"/>
      <c r="ALH38" s="15"/>
      <c r="ALI38" s="15"/>
      <c r="ALJ38" s="15"/>
      <c r="ALK38" s="15"/>
      <c r="ALL38" s="15"/>
      <c r="ALM38" s="15"/>
      <c r="ALN38" s="15"/>
      <c r="ALO38" s="15"/>
      <c r="ALP38" s="15"/>
      <c r="ALQ38" s="15"/>
      <c r="ALR38" s="15"/>
      <c r="ALS38" s="15"/>
      <c r="ALT38" s="15"/>
      <c r="ALU38" s="15"/>
      <c r="ALV38" s="15"/>
      <c r="ALW38" s="15"/>
      <c r="ALX38" s="15"/>
      <c r="ALY38" s="15"/>
      <c r="ALZ38" s="15"/>
      <c r="AMA38" s="15"/>
      <c r="AMB38" s="15"/>
      <c r="AMC38" s="15"/>
      <c r="AMD38" s="15"/>
      <c r="AME38" s="15"/>
      <c r="AMF38" s="15"/>
      <c r="AMG38" s="15"/>
    </row>
    <row r="39" spans="1:1021" s="16" customFormat="1" ht="18.75" customHeight="1" x14ac:dyDescent="0.2">
      <c r="A39" s="40" t="s">
        <v>68</v>
      </c>
      <c r="B39" s="34" t="s">
        <v>69</v>
      </c>
      <c r="C39" s="46">
        <f>C40</f>
        <v>356.5</v>
      </c>
      <c r="D39" s="46">
        <f>D40</f>
        <v>262.5</v>
      </c>
      <c r="E39" s="48">
        <f t="shared" si="0"/>
        <v>73.632538569424966</v>
      </c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  <c r="IW39" s="15"/>
      <c r="IX39" s="15"/>
      <c r="IY39" s="15"/>
      <c r="IZ39" s="15"/>
      <c r="JA39" s="15"/>
      <c r="JB39" s="15"/>
      <c r="JC39" s="15"/>
      <c r="JD39" s="15"/>
      <c r="JE39" s="15"/>
      <c r="JF39" s="15"/>
      <c r="JG39" s="15"/>
      <c r="JH39" s="15"/>
      <c r="JI39" s="15"/>
      <c r="JJ39" s="15"/>
      <c r="JK39" s="15"/>
      <c r="JL39" s="15"/>
      <c r="JM39" s="15"/>
      <c r="JN39" s="15"/>
      <c r="JO39" s="15"/>
      <c r="JP39" s="15"/>
      <c r="JQ39" s="15"/>
      <c r="JR39" s="15"/>
      <c r="JS39" s="15"/>
      <c r="JT39" s="15"/>
      <c r="JU39" s="15"/>
      <c r="JV39" s="15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15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15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15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5"/>
      <c r="TS39" s="15"/>
      <c r="TT39" s="15"/>
      <c r="TU39" s="15"/>
      <c r="TV39" s="15"/>
      <c r="TW39" s="15"/>
      <c r="TX39" s="15"/>
      <c r="TY39" s="15"/>
      <c r="TZ39" s="15"/>
      <c r="UA39" s="15"/>
      <c r="UB39" s="15"/>
      <c r="UC39" s="15"/>
      <c r="UD39" s="15"/>
      <c r="UE39" s="15"/>
      <c r="UF39" s="15"/>
      <c r="UG39" s="15"/>
      <c r="UH39" s="15"/>
      <c r="UI39" s="15"/>
      <c r="UJ39" s="15"/>
      <c r="UK39" s="15"/>
      <c r="UL39" s="15"/>
      <c r="UM39" s="15"/>
      <c r="UN39" s="15"/>
      <c r="UO39" s="15"/>
      <c r="UP39" s="15"/>
      <c r="UQ39" s="15"/>
      <c r="UR39" s="15"/>
      <c r="US39" s="15"/>
      <c r="UT39" s="15"/>
      <c r="UU39" s="15"/>
      <c r="UV39" s="15"/>
      <c r="UW39" s="15"/>
      <c r="UX39" s="15"/>
      <c r="UY39" s="15"/>
      <c r="UZ39" s="15"/>
      <c r="VA39" s="15"/>
      <c r="VB39" s="15"/>
      <c r="VC39" s="15"/>
      <c r="VD39" s="15"/>
      <c r="VE39" s="15"/>
      <c r="VF39" s="15"/>
      <c r="VG39" s="15"/>
      <c r="VH39" s="15"/>
      <c r="VI39" s="15"/>
      <c r="VJ39" s="15"/>
      <c r="VK39" s="15"/>
      <c r="VL39" s="15"/>
      <c r="VM39" s="15"/>
      <c r="VN39" s="15"/>
      <c r="VO39" s="15"/>
      <c r="VP39" s="15"/>
      <c r="VQ39" s="15"/>
      <c r="VR39" s="15"/>
      <c r="VS39" s="15"/>
      <c r="VT39" s="15"/>
      <c r="VU39" s="15"/>
      <c r="VV39" s="15"/>
      <c r="VW39" s="15"/>
      <c r="VX39" s="15"/>
      <c r="VY39" s="15"/>
      <c r="VZ39" s="15"/>
      <c r="WA39" s="15"/>
      <c r="WB39" s="15"/>
      <c r="WC39" s="15"/>
      <c r="WD39" s="15"/>
      <c r="WE39" s="15"/>
      <c r="WF39" s="15"/>
      <c r="WG39" s="15"/>
      <c r="WH39" s="15"/>
      <c r="WI39" s="15"/>
      <c r="WJ39" s="15"/>
      <c r="WK39" s="15"/>
      <c r="WL39" s="15"/>
      <c r="WM39" s="15"/>
      <c r="WN39" s="15"/>
      <c r="WO39" s="15"/>
      <c r="WP39" s="15"/>
      <c r="WQ39" s="15"/>
      <c r="WR39" s="15"/>
      <c r="WS39" s="15"/>
      <c r="WT39" s="15"/>
      <c r="WU39" s="15"/>
      <c r="WV39" s="15"/>
      <c r="WW39" s="15"/>
      <c r="WX39" s="15"/>
      <c r="WY39" s="15"/>
      <c r="WZ39" s="15"/>
      <c r="XA39" s="15"/>
      <c r="XB39" s="15"/>
      <c r="XC39" s="15"/>
      <c r="XD39" s="15"/>
      <c r="XE39" s="15"/>
      <c r="XF39" s="15"/>
      <c r="XG39" s="15"/>
      <c r="XH39" s="15"/>
      <c r="XI39" s="15"/>
      <c r="XJ39" s="15"/>
      <c r="XK39" s="15"/>
      <c r="XL39" s="15"/>
      <c r="XM39" s="15"/>
      <c r="XN39" s="15"/>
      <c r="XO39" s="15"/>
      <c r="XP39" s="15"/>
      <c r="XQ39" s="15"/>
      <c r="XR39" s="15"/>
      <c r="XS39" s="15"/>
      <c r="XT39" s="15"/>
      <c r="XU39" s="15"/>
      <c r="XV39" s="15"/>
      <c r="XW39" s="15"/>
      <c r="XX39" s="15"/>
      <c r="XY39" s="15"/>
      <c r="XZ39" s="15"/>
      <c r="YA39" s="15"/>
      <c r="YB39" s="15"/>
      <c r="YC39" s="15"/>
      <c r="YD39" s="15"/>
      <c r="YE39" s="15"/>
      <c r="YF39" s="15"/>
      <c r="YG39" s="15"/>
      <c r="YH39" s="15"/>
      <c r="YI39" s="15"/>
      <c r="YJ39" s="15"/>
      <c r="YK39" s="15"/>
      <c r="YL39" s="15"/>
      <c r="YM39" s="15"/>
      <c r="YN39" s="15"/>
      <c r="YO39" s="15"/>
      <c r="YP39" s="15"/>
      <c r="YQ39" s="15"/>
      <c r="YR39" s="15"/>
      <c r="YS39" s="15"/>
      <c r="YT39" s="15"/>
      <c r="YU39" s="15"/>
      <c r="YV39" s="15"/>
      <c r="YW39" s="15"/>
      <c r="YX39" s="15"/>
      <c r="YY39" s="15"/>
      <c r="YZ39" s="15"/>
      <c r="ZA39" s="15"/>
      <c r="ZB39" s="15"/>
      <c r="ZC39" s="15"/>
      <c r="ZD39" s="15"/>
      <c r="ZE39" s="15"/>
      <c r="ZF39" s="15"/>
      <c r="ZG39" s="15"/>
      <c r="ZH39" s="15"/>
      <c r="ZI39" s="15"/>
      <c r="ZJ39" s="15"/>
      <c r="ZK39" s="15"/>
      <c r="ZL39" s="15"/>
      <c r="ZM39" s="15"/>
      <c r="ZN39" s="15"/>
      <c r="ZO39" s="15"/>
      <c r="ZP39" s="15"/>
      <c r="ZQ39" s="15"/>
      <c r="ZR39" s="15"/>
      <c r="ZS39" s="15"/>
      <c r="ZT39" s="15"/>
      <c r="ZU39" s="15"/>
      <c r="ZV39" s="15"/>
      <c r="ZW39" s="15"/>
      <c r="ZX39" s="15"/>
      <c r="ZY39" s="15"/>
      <c r="ZZ39" s="15"/>
      <c r="AAA39" s="15"/>
      <c r="AAB39" s="15"/>
      <c r="AAC39" s="15"/>
      <c r="AAD39" s="15"/>
      <c r="AAE39" s="15"/>
      <c r="AAF39" s="15"/>
      <c r="AAG39" s="15"/>
      <c r="AAH39" s="15"/>
      <c r="AAI39" s="15"/>
      <c r="AAJ39" s="15"/>
      <c r="AAK39" s="15"/>
      <c r="AAL39" s="15"/>
      <c r="AAM39" s="15"/>
      <c r="AAN39" s="15"/>
      <c r="AAO39" s="15"/>
      <c r="AAP39" s="15"/>
      <c r="AAQ39" s="15"/>
      <c r="AAR39" s="15"/>
      <c r="AAS39" s="15"/>
      <c r="AAT39" s="15"/>
      <c r="AAU39" s="15"/>
      <c r="AAV39" s="15"/>
      <c r="AAW39" s="15"/>
      <c r="AAX39" s="15"/>
      <c r="AAY39" s="15"/>
      <c r="AAZ39" s="15"/>
      <c r="ABA39" s="15"/>
      <c r="ABB39" s="15"/>
      <c r="ABC39" s="15"/>
      <c r="ABD39" s="15"/>
      <c r="ABE39" s="15"/>
      <c r="ABF39" s="15"/>
      <c r="ABG39" s="15"/>
      <c r="ABH39" s="15"/>
      <c r="ABI39" s="15"/>
      <c r="ABJ39" s="15"/>
      <c r="ABK39" s="15"/>
      <c r="ABL39" s="15"/>
      <c r="ABM39" s="15"/>
      <c r="ABN39" s="15"/>
      <c r="ABO39" s="15"/>
      <c r="ABP39" s="15"/>
      <c r="ABQ39" s="15"/>
      <c r="ABR39" s="15"/>
      <c r="ABS39" s="15"/>
      <c r="ABT39" s="15"/>
      <c r="ABU39" s="15"/>
      <c r="ABV39" s="15"/>
      <c r="ABW39" s="15"/>
      <c r="ABX39" s="15"/>
      <c r="ABY39" s="15"/>
      <c r="ABZ39" s="15"/>
      <c r="ACA39" s="15"/>
      <c r="ACB39" s="15"/>
      <c r="ACC39" s="15"/>
      <c r="ACD39" s="15"/>
      <c r="ACE39" s="15"/>
      <c r="ACF39" s="15"/>
      <c r="ACG39" s="15"/>
      <c r="ACH39" s="15"/>
      <c r="ACI39" s="15"/>
      <c r="ACJ39" s="15"/>
      <c r="ACK39" s="15"/>
      <c r="ACL39" s="15"/>
      <c r="ACM39" s="15"/>
      <c r="ACN39" s="15"/>
      <c r="ACO39" s="15"/>
      <c r="ACP39" s="15"/>
      <c r="ACQ39" s="15"/>
      <c r="ACR39" s="15"/>
      <c r="ACS39" s="15"/>
      <c r="ACT39" s="15"/>
      <c r="ACU39" s="15"/>
      <c r="ACV39" s="15"/>
      <c r="ACW39" s="15"/>
      <c r="ACX39" s="15"/>
      <c r="ACY39" s="15"/>
      <c r="ACZ39" s="15"/>
      <c r="ADA39" s="15"/>
      <c r="ADB39" s="15"/>
      <c r="ADC39" s="15"/>
      <c r="ADD39" s="15"/>
      <c r="ADE39" s="15"/>
      <c r="ADF39" s="15"/>
      <c r="ADG39" s="15"/>
      <c r="ADH39" s="15"/>
      <c r="ADI39" s="15"/>
      <c r="ADJ39" s="15"/>
      <c r="ADK39" s="15"/>
      <c r="ADL39" s="15"/>
      <c r="ADM39" s="15"/>
      <c r="ADN39" s="15"/>
      <c r="ADO39" s="15"/>
      <c r="ADP39" s="15"/>
      <c r="ADQ39" s="15"/>
      <c r="ADR39" s="15"/>
      <c r="ADS39" s="15"/>
      <c r="ADT39" s="15"/>
      <c r="ADU39" s="15"/>
      <c r="ADV39" s="15"/>
      <c r="ADW39" s="15"/>
      <c r="ADX39" s="15"/>
      <c r="ADY39" s="15"/>
      <c r="ADZ39" s="15"/>
      <c r="AEA39" s="15"/>
      <c r="AEB39" s="15"/>
      <c r="AEC39" s="15"/>
      <c r="AED39" s="15"/>
      <c r="AEE39" s="15"/>
      <c r="AEF39" s="15"/>
      <c r="AEG39" s="15"/>
      <c r="AEH39" s="15"/>
      <c r="AEI39" s="15"/>
      <c r="AEJ39" s="15"/>
      <c r="AEK39" s="15"/>
      <c r="AEL39" s="15"/>
      <c r="AEM39" s="15"/>
      <c r="AEN39" s="15"/>
      <c r="AEO39" s="15"/>
      <c r="AEP39" s="15"/>
      <c r="AEQ39" s="15"/>
      <c r="AER39" s="15"/>
      <c r="AES39" s="15"/>
      <c r="AET39" s="15"/>
      <c r="AEU39" s="15"/>
      <c r="AEV39" s="15"/>
      <c r="AEW39" s="15"/>
      <c r="AEX39" s="15"/>
      <c r="AEY39" s="15"/>
      <c r="AEZ39" s="15"/>
      <c r="AFA39" s="15"/>
      <c r="AFB39" s="15"/>
      <c r="AFC39" s="15"/>
      <c r="AFD39" s="15"/>
      <c r="AFE39" s="15"/>
      <c r="AFF39" s="15"/>
      <c r="AFG39" s="15"/>
      <c r="AFH39" s="15"/>
      <c r="AFI39" s="15"/>
      <c r="AFJ39" s="15"/>
      <c r="AFK39" s="15"/>
      <c r="AFL39" s="15"/>
      <c r="AFM39" s="15"/>
      <c r="AFN39" s="15"/>
      <c r="AFO39" s="15"/>
      <c r="AFP39" s="15"/>
      <c r="AFQ39" s="15"/>
      <c r="AFR39" s="15"/>
      <c r="AFS39" s="15"/>
      <c r="AFT39" s="15"/>
      <c r="AFU39" s="15"/>
      <c r="AFV39" s="15"/>
      <c r="AFW39" s="15"/>
      <c r="AFX39" s="15"/>
      <c r="AFY39" s="15"/>
      <c r="AFZ39" s="15"/>
      <c r="AGA39" s="15"/>
      <c r="AGB39" s="15"/>
      <c r="AGC39" s="15"/>
      <c r="AGD39" s="15"/>
      <c r="AGE39" s="15"/>
      <c r="AGF39" s="15"/>
      <c r="AGG39" s="15"/>
      <c r="AGH39" s="15"/>
      <c r="AGI39" s="15"/>
      <c r="AGJ39" s="15"/>
      <c r="AGK39" s="15"/>
      <c r="AGL39" s="15"/>
      <c r="AGM39" s="15"/>
      <c r="AGN39" s="15"/>
      <c r="AGO39" s="15"/>
      <c r="AGP39" s="15"/>
      <c r="AGQ39" s="15"/>
      <c r="AGR39" s="15"/>
      <c r="AGS39" s="15"/>
      <c r="AGT39" s="15"/>
      <c r="AGU39" s="15"/>
      <c r="AGV39" s="15"/>
      <c r="AGW39" s="15"/>
      <c r="AGX39" s="15"/>
      <c r="AGY39" s="15"/>
      <c r="AGZ39" s="15"/>
      <c r="AHA39" s="15"/>
      <c r="AHB39" s="15"/>
      <c r="AHC39" s="15"/>
      <c r="AHD39" s="15"/>
      <c r="AHE39" s="15"/>
      <c r="AHF39" s="15"/>
      <c r="AHG39" s="15"/>
      <c r="AHH39" s="15"/>
      <c r="AHI39" s="15"/>
      <c r="AHJ39" s="15"/>
      <c r="AHK39" s="15"/>
      <c r="AHL39" s="15"/>
      <c r="AHM39" s="15"/>
      <c r="AHN39" s="15"/>
      <c r="AHO39" s="15"/>
      <c r="AHP39" s="15"/>
      <c r="AHQ39" s="15"/>
      <c r="AHR39" s="15"/>
      <c r="AHS39" s="15"/>
      <c r="AHT39" s="15"/>
      <c r="AHU39" s="15"/>
      <c r="AHV39" s="15"/>
      <c r="AHW39" s="15"/>
      <c r="AHX39" s="15"/>
      <c r="AHY39" s="15"/>
      <c r="AHZ39" s="15"/>
      <c r="AIA39" s="15"/>
      <c r="AIB39" s="15"/>
      <c r="AIC39" s="15"/>
      <c r="AID39" s="15"/>
      <c r="AIE39" s="15"/>
      <c r="AIF39" s="15"/>
      <c r="AIG39" s="15"/>
      <c r="AIH39" s="15"/>
      <c r="AII39" s="15"/>
      <c r="AIJ39" s="15"/>
      <c r="AIK39" s="15"/>
      <c r="AIL39" s="15"/>
      <c r="AIM39" s="15"/>
      <c r="AIN39" s="15"/>
      <c r="AIO39" s="15"/>
      <c r="AIP39" s="15"/>
      <c r="AIQ39" s="15"/>
      <c r="AIR39" s="15"/>
      <c r="AIS39" s="15"/>
      <c r="AIT39" s="15"/>
      <c r="AIU39" s="15"/>
      <c r="AIV39" s="15"/>
      <c r="AIW39" s="15"/>
      <c r="AIX39" s="15"/>
      <c r="AIY39" s="15"/>
      <c r="AIZ39" s="15"/>
      <c r="AJA39" s="15"/>
      <c r="AJB39" s="15"/>
      <c r="AJC39" s="15"/>
      <c r="AJD39" s="15"/>
      <c r="AJE39" s="15"/>
      <c r="AJF39" s="15"/>
      <c r="AJG39" s="15"/>
      <c r="AJH39" s="15"/>
      <c r="AJI39" s="15"/>
      <c r="AJJ39" s="15"/>
      <c r="AJK39" s="15"/>
      <c r="AJL39" s="15"/>
      <c r="AJM39" s="15"/>
      <c r="AJN39" s="15"/>
      <c r="AJO39" s="15"/>
      <c r="AJP39" s="15"/>
      <c r="AJQ39" s="15"/>
      <c r="AJR39" s="15"/>
      <c r="AJS39" s="15"/>
      <c r="AJT39" s="15"/>
      <c r="AJU39" s="15"/>
      <c r="AJV39" s="15"/>
      <c r="AJW39" s="15"/>
      <c r="AJX39" s="15"/>
      <c r="AJY39" s="15"/>
      <c r="AJZ39" s="15"/>
      <c r="AKA39" s="15"/>
      <c r="AKB39" s="15"/>
      <c r="AKC39" s="15"/>
      <c r="AKD39" s="15"/>
      <c r="AKE39" s="15"/>
      <c r="AKF39" s="15"/>
      <c r="AKG39" s="15"/>
      <c r="AKH39" s="15"/>
      <c r="AKI39" s="15"/>
      <c r="AKJ39" s="15"/>
      <c r="AKK39" s="15"/>
      <c r="AKL39" s="15"/>
      <c r="AKM39" s="15"/>
      <c r="AKN39" s="15"/>
      <c r="AKO39" s="15"/>
      <c r="AKP39" s="15"/>
      <c r="AKQ39" s="15"/>
      <c r="AKR39" s="15"/>
      <c r="AKS39" s="15"/>
      <c r="AKT39" s="15"/>
      <c r="AKU39" s="15"/>
      <c r="AKV39" s="15"/>
      <c r="AKW39" s="15"/>
      <c r="AKX39" s="15"/>
      <c r="AKY39" s="15"/>
      <c r="AKZ39" s="15"/>
      <c r="ALA39" s="15"/>
      <c r="ALB39" s="15"/>
      <c r="ALC39" s="15"/>
      <c r="ALD39" s="15"/>
      <c r="ALE39" s="15"/>
      <c r="ALF39" s="15"/>
      <c r="ALG39" s="15"/>
      <c r="ALH39" s="15"/>
      <c r="ALI39" s="15"/>
      <c r="ALJ39" s="15"/>
      <c r="ALK39" s="15"/>
      <c r="ALL39" s="15"/>
      <c r="ALM39" s="15"/>
      <c r="ALN39" s="15"/>
      <c r="ALO39" s="15"/>
      <c r="ALP39" s="15"/>
      <c r="ALQ39" s="15"/>
      <c r="ALR39" s="15"/>
      <c r="ALS39" s="15"/>
      <c r="ALT39" s="15"/>
      <c r="ALU39" s="15"/>
      <c r="ALV39" s="15"/>
      <c r="ALW39" s="15"/>
      <c r="ALX39" s="15"/>
      <c r="ALY39" s="15"/>
      <c r="ALZ39" s="15"/>
      <c r="AMA39" s="15"/>
      <c r="AMB39" s="15"/>
      <c r="AMC39" s="15"/>
      <c r="AMD39" s="15"/>
      <c r="AME39" s="15"/>
      <c r="AMF39" s="15"/>
      <c r="AMG39" s="15"/>
    </row>
    <row r="40" spans="1:1021" s="16" customFormat="1" x14ac:dyDescent="0.2">
      <c r="A40" s="19" t="s">
        <v>70</v>
      </c>
      <c r="B40" s="30" t="s">
        <v>71</v>
      </c>
      <c r="C40" s="56">
        <v>356.5</v>
      </c>
      <c r="D40" s="44">
        <v>262.5</v>
      </c>
      <c r="E40" s="50">
        <f t="shared" si="0"/>
        <v>73.632538569424966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  <c r="IW40" s="15"/>
      <c r="IX40" s="15"/>
      <c r="IY40" s="15"/>
      <c r="IZ40" s="15"/>
      <c r="JA40" s="15"/>
      <c r="JB40" s="15"/>
      <c r="JC40" s="15"/>
      <c r="JD40" s="15"/>
      <c r="JE40" s="15"/>
      <c r="JF40" s="15"/>
      <c r="JG40" s="15"/>
      <c r="JH40" s="15"/>
      <c r="JI40" s="15"/>
      <c r="JJ40" s="15"/>
      <c r="JK40" s="15"/>
      <c r="JL40" s="15"/>
      <c r="JM40" s="15"/>
      <c r="JN40" s="15"/>
      <c r="JO40" s="15"/>
      <c r="JP40" s="15"/>
      <c r="JQ40" s="15"/>
      <c r="JR40" s="15"/>
      <c r="JS40" s="15"/>
      <c r="JT40" s="15"/>
      <c r="JU40" s="15"/>
      <c r="JV40" s="15"/>
      <c r="JW40" s="15"/>
      <c r="JX40" s="15"/>
      <c r="JY40" s="15"/>
      <c r="JZ40" s="15"/>
      <c r="KA40" s="15"/>
      <c r="KB40" s="15"/>
      <c r="KC40" s="15"/>
      <c r="KD40" s="15"/>
      <c r="KE40" s="15"/>
      <c r="KF40" s="15"/>
      <c r="KG40" s="15"/>
      <c r="KH40" s="15"/>
      <c r="KI40" s="15"/>
      <c r="KJ40" s="15"/>
      <c r="KK40" s="15"/>
      <c r="KL40" s="15"/>
      <c r="KM40" s="15"/>
      <c r="KN40" s="15"/>
      <c r="KO40" s="15"/>
      <c r="KP40" s="15"/>
      <c r="KQ40" s="15"/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/>
      <c r="PL40" s="15"/>
      <c r="PM40" s="15"/>
      <c r="PN40" s="15"/>
      <c r="PO40" s="15"/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/>
      <c r="QB40" s="15"/>
      <c r="QC40" s="15"/>
      <c r="QD40" s="15"/>
      <c r="QE40" s="15"/>
      <c r="QF40" s="15"/>
      <c r="QG40" s="15"/>
      <c r="QH40" s="15"/>
      <c r="QI40" s="15"/>
      <c r="QJ40" s="15"/>
      <c r="QK40" s="15"/>
      <c r="QL40" s="15"/>
      <c r="QM40" s="15"/>
      <c r="QN40" s="15"/>
      <c r="QO40" s="15"/>
      <c r="QP40" s="15"/>
      <c r="QQ40" s="15"/>
      <c r="QR40" s="15"/>
      <c r="QS40" s="15"/>
      <c r="QT40" s="15"/>
      <c r="QU40" s="15"/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/>
      <c r="RH40" s="15"/>
      <c r="RI40" s="15"/>
      <c r="RJ40" s="15"/>
      <c r="RK40" s="15"/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15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15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15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5"/>
      <c r="TS40" s="15"/>
      <c r="TT40" s="15"/>
      <c r="TU40" s="15"/>
      <c r="TV40" s="15"/>
      <c r="TW40" s="15"/>
      <c r="TX40" s="15"/>
      <c r="TY40" s="15"/>
      <c r="TZ40" s="15"/>
      <c r="UA40" s="15"/>
      <c r="UB40" s="15"/>
      <c r="UC40" s="15"/>
      <c r="UD40" s="15"/>
      <c r="UE40" s="15"/>
      <c r="UF40" s="15"/>
      <c r="UG40" s="15"/>
      <c r="UH40" s="15"/>
      <c r="UI40" s="15"/>
      <c r="UJ40" s="15"/>
      <c r="UK40" s="15"/>
      <c r="UL40" s="15"/>
      <c r="UM40" s="15"/>
      <c r="UN40" s="15"/>
      <c r="UO40" s="15"/>
      <c r="UP40" s="15"/>
      <c r="UQ40" s="15"/>
      <c r="UR40" s="15"/>
      <c r="US40" s="15"/>
      <c r="UT40" s="15"/>
      <c r="UU40" s="15"/>
      <c r="UV40" s="15"/>
      <c r="UW40" s="15"/>
      <c r="UX40" s="15"/>
      <c r="UY40" s="15"/>
      <c r="UZ40" s="15"/>
      <c r="VA40" s="15"/>
      <c r="VB40" s="15"/>
      <c r="VC40" s="15"/>
      <c r="VD40" s="15"/>
      <c r="VE40" s="15"/>
      <c r="VF40" s="15"/>
      <c r="VG40" s="15"/>
      <c r="VH40" s="15"/>
      <c r="VI40" s="15"/>
      <c r="VJ40" s="15"/>
      <c r="VK40" s="15"/>
      <c r="VL40" s="15"/>
      <c r="VM40" s="15"/>
      <c r="VN40" s="15"/>
      <c r="VO40" s="15"/>
      <c r="VP40" s="15"/>
      <c r="VQ40" s="15"/>
      <c r="VR40" s="15"/>
      <c r="VS40" s="15"/>
      <c r="VT40" s="15"/>
      <c r="VU40" s="15"/>
      <c r="VV40" s="15"/>
      <c r="VW40" s="15"/>
      <c r="VX40" s="15"/>
      <c r="VY40" s="15"/>
      <c r="VZ40" s="15"/>
      <c r="WA40" s="15"/>
      <c r="WB40" s="15"/>
      <c r="WC40" s="15"/>
      <c r="WD40" s="15"/>
      <c r="WE40" s="15"/>
      <c r="WF40" s="15"/>
      <c r="WG40" s="15"/>
      <c r="WH40" s="15"/>
      <c r="WI40" s="15"/>
      <c r="WJ40" s="15"/>
      <c r="WK40" s="15"/>
      <c r="WL40" s="15"/>
      <c r="WM40" s="15"/>
      <c r="WN40" s="15"/>
      <c r="WO40" s="15"/>
      <c r="WP40" s="15"/>
      <c r="WQ40" s="15"/>
      <c r="WR40" s="15"/>
      <c r="WS40" s="15"/>
      <c r="WT40" s="15"/>
      <c r="WU40" s="15"/>
      <c r="WV40" s="15"/>
      <c r="WW40" s="15"/>
      <c r="WX40" s="15"/>
      <c r="WY40" s="15"/>
      <c r="WZ40" s="15"/>
      <c r="XA40" s="15"/>
      <c r="XB40" s="15"/>
      <c r="XC40" s="15"/>
      <c r="XD40" s="15"/>
      <c r="XE40" s="15"/>
      <c r="XF40" s="15"/>
      <c r="XG40" s="15"/>
      <c r="XH40" s="15"/>
      <c r="XI40" s="15"/>
      <c r="XJ40" s="15"/>
      <c r="XK40" s="15"/>
      <c r="XL40" s="15"/>
      <c r="XM40" s="15"/>
      <c r="XN40" s="15"/>
      <c r="XO40" s="15"/>
      <c r="XP40" s="15"/>
      <c r="XQ40" s="15"/>
      <c r="XR40" s="15"/>
      <c r="XS40" s="15"/>
      <c r="XT40" s="15"/>
      <c r="XU40" s="15"/>
      <c r="XV40" s="15"/>
      <c r="XW40" s="15"/>
      <c r="XX40" s="15"/>
      <c r="XY40" s="15"/>
      <c r="XZ40" s="15"/>
      <c r="YA40" s="15"/>
      <c r="YB40" s="15"/>
      <c r="YC40" s="15"/>
      <c r="YD40" s="15"/>
      <c r="YE40" s="15"/>
      <c r="YF40" s="15"/>
      <c r="YG40" s="15"/>
      <c r="YH40" s="15"/>
      <c r="YI40" s="15"/>
      <c r="YJ40" s="15"/>
      <c r="YK40" s="15"/>
      <c r="YL40" s="15"/>
      <c r="YM40" s="15"/>
      <c r="YN40" s="15"/>
      <c r="YO40" s="15"/>
      <c r="YP40" s="15"/>
      <c r="YQ40" s="15"/>
      <c r="YR40" s="15"/>
      <c r="YS40" s="15"/>
      <c r="YT40" s="15"/>
      <c r="YU40" s="15"/>
      <c r="YV40" s="15"/>
      <c r="YW40" s="15"/>
      <c r="YX40" s="15"/>
      <c r="YY40" s="15"/>
      <c r="YZ40" s="15"/>
      <c r="ZA40" s="15"/>
      <c r="ZB40" s="15"/>
      <c r="ZC40" s="15"/>
      <c r="ZD40" s="15"/>
      <c r="ZE40" s="15"/>
      <c r="ZF40" s="15"/>
      <c r="ZG40" s="15"/>
      <c r="ZH40" s="15"/>
      <c r="ZI40" s="15"/>
      <c r="ZJ40" s="15"/>
      <c r="ZK40" s="15"/>
      <c r="ZL40" s="15"/>
      <c r="ZM40" s="15"/>
      <c r="ZN40" s="15"/>
      <c r="ZO40" s="15"/>
      <c r="ZP40" s="15"/>
      <c r="ZQ40" s="15"/>
      <c r="ZR40" s="15"/>
      <c r="ZS40" s="15"/>
      <c r="ZT40" s="15"/>
      <c r="ZU40" s="15"/>
      <c r="ZV40" s="15"/>
      <c r="ZW40" s="15"/>
      <c r="ZX40" s="15"/>
      <c r="ZY40" s="15"/>
      <c r="ZZ40" s="15"/>
      <c r="AAA40" s="15"/>
      <c r="AAB40" s="15"/>
      <c r="AAC40" s="15"/>
      <c r="AAD40" s="15"/>
      <c r="AAE40" s="15"/>
      <c r="AAF40" s="15"/>
      <c r="AAG40" s="15"/>
      <c r="AAH40" s="15"/>
      <c r="AAI40" s="15"/>
      <c r="AAJ40" s="15"/>
      <c r="AAK40" s="15"/>
      <c r="AAL40" s="15"/>
      <c r="AAM40" s="15"/>
      <c r="AAN40" s="15"/>
      <c r="AAO40" s="15"/>
      <c r="AAP40" s="15"/>
      <c r="AAQ40" s="15"/>
      <c r="AAR40" s="15"/>
      <c r="AAS40" s="15"/>
      <c r="AAT40" s="15"/>
      <c r="AAU40" s="15"/>
      <c r="AAV40" s="15"/>
      <c r="AAW40" s="15"/>
      <c r="AAX40" s="15"/>
      <c r="AAY40" s="15"/>
      <c r="AAZ40" s="15"/>
      <c r="ABA40" s="15"/>
      <c r="ABB40" s="15"/>
      <c r="ABC40" s="15"/>
      <c r="ABD40" s="15"/>
      <c r="ABE40" s="15"/>
      <c r="ABF40" s="15"/>
      <c r="ABG40" s="15"/>
      <c r="ABH40" s="15"/>
      <c r="ABI40" s="15"/>
      <c r="ABJ40" s="15"/>
      <c r="ABK40" s="15"/>
      <c r="ABL40" s="15"/>
      <c r="ABM40" s="15"/>
      <c r="ABN40" s="15"/>
      <c r="ABO40" s="15"/>
      <c r="ABP40" s="15"/>
      <c r="ABQ40" s="15"/>
      <c r="ABR40" s="15"/>
      <c r="ABS40" s="15"/>
      <c r="ABT40" s="15"/>
      <c r="ABU40" s="15"/>
      <c r="ABV40" s="15"/>
      <c r="ABW40" s="15"/>
      <c r="ABX40" s="15"/>
      <c r="ABY40" s="15"/>
      <c r="ABZ40" s="15"/>
      <c r="ACA40" s="15"/>
      <c r="ACB40" s="15"/>
      <c r="ACC40" s="15"/>
      <c r="ACD40" s="15"/>
      <c r="ACE40" s="15"/>
      <c r="ACF40" s="15"/>
      <c r="ACG40" s="15"/>
      <c r="ACH40" s="15"/>
      <c r="ACI40" s="15"/>
      <c r="ACJ40" s="15"/>
      <c r="ACK40" s="15"/>
      <c r="ACL40" s="15"/>
      <c r="ACM40" s="15"/>
      <c r="ACN40" s="15"/>
      <c r="ACO40" s="15"/>
      <c r="ACP40" s="15"/>
      <c r="ACQ40" s="15"/>
      <c r="ACR40" s="15"/>
      <c r="ACS40" s="15"/>
      <c r="ACT40" s="15"/>
      <c r="ACU40" s="15"/>
      <c r="ACV40" s="15"/>
      <c r="ACW40" s="15"/>
      <c r="ACX40" s="15"/>
      <c r="ACY40" s="15"/>
      <c r="ACZ40" s="15"/>
      <c r="ADA40" s="15"/>
      <c r="ADB40" s="15"/>
      <c r="ADC40" s="15"/>
      <c r="ADD40" s="15"/>
      <c r="ADE40" s="15"/>
      <c r="ADF40" s="15"/>
      <c r="ADG40" s="15"/>
      <c r="ADH40" s="15"/>
      <c r="ADI40" s="15"/>
      <c r="ADJ40" s="15"/>
      <c r="ADK40" s="15"/>
      <c r="ADL40" s="15"/>
      <c r="ADM40" s="15"/>
      <c r="ADN40" s="15"/>
      <c r="ADO40" s="15"/>
      <c r="ADP40" s="15"/>
      <c r="ADQ40" s="15"/>
      <c r="ADR40" s="15"/>
      <c r="ADS40" s="15"/>
      <c r="ADT40" s="15"/>
      <c r="ADU40" s="15"/>
      <c r="ADV40" s="15"/>
      <c r="ADW40" s="15"/>
      <c r="ADX40" s="15"/>
      <c r="ADY40" s="15"/>
      <c r="ADZ40" s="15"/>
      <c r="AEA40" s="15"/>
      <c r="AEB40" s="15"/>
      <c r="AEC40" s="15"/>
      <c r="AED40" s="15"/>
      <c r="AEE40" s="15"/>
      <c r="AEF40" s="15"/>
      <c r="AEG40" s="15"/>
      <c r="AEH40" s="15"/>
      <c r="AEI40" s="15"/>
      <c r="AEJ40" s="15"/>
      <c r="AEK40" s="15"/>
      <c r="AEL40" s="15"/>
      <c r="AEM40" s="15"/>
      <c r="AEN40" s="15"/>
      <c r="AEO40" s="15"/>
      <c r="AEP40" s="15"/>
      <c r="AEQ40" s="15"/>
      <c r="AER40" s="15"/>
      <c r="AES40" s="15"/>
      <c r="AET40" s="15"/>
      <c r="AEU40" s="15"/>
      <c r="AEV40" s="15"/>
      <c r="AEW40" s="15"/>
      <c r="AEX40" s="15"/>
      <c r="AEY40" s="15"/>
      <c r="AEZ40" s="15"/>
      <c r="AFA40" s="15"/>
      <c r="AFB40" s="15"/>
      <c r="AFC40" s="15"/>
      <c r="AFD40" s="15"/>
      <c r="AFE40" s="15"/>
      <c r="AFF40" s="15"/>
      <c r="AFG40" s="15"/>
      <c r="AFH40" s="15"/>
      <c r="AFI40" s="15"/>
      <c r="AFJ40" s="15"/>
      <c r="AFK40" s="15"/>
      <c r="AFL40" s="15"/>
      <c r="AFM40" s="15"/>
      <c r="AFN40" s="15"/>
      <c r="AFO40" s="15"/>
      <c r="AFP40" s="15"/>
      <c r="AFQ40" s="15"/>
      <c r="AFR40" s="15"/>
      <c r="AFS40" s="15"/>
      <c r="AFT40" s="15"/>
      <c r="AFU40" s="15"/>
      <c r="AFV40" s="15"/>
      <c r="AFW40" s="15"/>
      <c r="AFX40" s="15"/>
      <c r="AFY40" s="15"/>
      <c r="AFZ40" s="15"/>
      <c r="AGA40" s="15"/>
      <c r="AGB40" s="15"/>
      <c r="AGC40" s="15"/>
      <c r="AGD40" s="15"/>
      <c r="AGE40" s="15"/>
      <c r="AGF40" s="15"/>
      <c r="AGG40" s="15"/>
      <c r="AGH40" s="15"/>
      <c r="AGI40" s="15"/>
      <c r="AGJ40" s="15"/>
      <c r="AGK40" s="15"/>
      <c r="AGL40" s="15"/>
      <c r="AGM40" s="15"/>
      <c r="AGN40" s="15"/>
      <c r="AGO40" s="15"/>
      <c r="AGP40" s="15"/>
      <c r="AGQ40" s="15"/>
      <c r="AGR40" s="15"/>
      <c r="AGS40" s="15"/>
      <c r="AGT40" s="15"/>
      <c r="AGU40" s="15"/>
      <c r="AGV40" s="15"/>
      <c r="AGW40" s="15"/>
      <c r="AGX40" s="15"/>
      <c r="AGY40" s="15"/>
      <c r="AGZ40" s="15"/>
      <c r="AHA40" s="15"/>
      <c r="AHB40" s="15"/>
      <c r="AHC40" s="15"/>
      <c r="AHD40" s="15"/>
      <c r="AHE40" s="15"/>
      <c r="AHF40" s="15"/>
      <c r="AHG40" s="15"/>
      <c r="AHH40" s="15"/>
      <c r="AHI40" s="15"/>
      <c r="AHJ40" s="15"/>
      <c r="AHK40" s="15"/>
      <c r="AHL40" s="15"/>
      <c r="AHM40" s="15"/>
      <c r="AHN40" s="15"/>
      <c r="AHO40" s="15"/>
      <c r="AHP40" s="15"/>
      <c r="AHQ40" s="15"/>
      <c r="AHR40" s="15"/>
      <c r="AHS40" s="15"/>
      <c r="AHT40" s="15"/>
      <c r="AHU40" s="15"/>
      <c r="AHV40" s="15"/>
      <c r="AHW40" s="15"/>
      <c r="AHX40" s="15"/>
      <c r="AHY40" s="15"/>
      <c r="AHZ40" s="15"/>
      <c r="AIA40" s="15"/>
      <c r="AIB40" s="15"/>
      <c r="AIC40" s="15"/>
      <c r="AID40" s="15"/>
      <c r="AIE40" s="15"/>
      <c r="AIF40" s="15"/>
      <c r="AIG40" s="15"/>
      <c r="AIH40" s="15"/>
      <c r="AII40" s="15"/>
      <c r="AIJ40" s="15"/>
      <c r="AIK40" s="15"/>
      <c r="AIL40" s="15"/>
      <c r="AIM40" s="15"/>
      <c r="AIN40" s="15"/>
      <c r="AIO40" s="15"/>
      <c r="AIP40" s="15"/>
      <c r="AIQ40" s="15"/>
      <c r="AIR40" s="15"/>
      <c r="AIS40" s="15"/>
      <c r="AIT40" s="15"/>
      <c r="AIU40" s="15"/>
      <c r="AIV40" s="15"/>
      <c r="AIW40" s="15"/>
      <c r="AIX40" s="15"/>
      <c r="AIY40" s="15"/>
      <c r="AIZ40" s="15"/>
      <c r="AJA40" s="15"/>
      <c r="AJB40" s="15"/>
      <c r="AJC40" s="15"/>
      <c r="AJD40" s="15"/>
      <c r="AJE40" s="15"/>
      <c r="AJF40" s="15"/>
      <c r="AJG40" s="15"/>
      <c r="AJH40" s="15"/>
      <c r="AJI40" s="15"/>
      <c r="AJJ40" s="15"/>
      <c r="AJK40" s="15"/>
      <c r="AJL40" s="15"/>
      <c r="AJM40" s="15"/>
      <c r="AJN40" s="15"/>
      <c r="AJO40" s="15"/>
      <c r="AJP40" s="15"/>
      <c r="AJQ40" s="15"/>
      <c r="AJR40" s="15"/>
      <c r="AJS40" s="15"/>
      <c r="AJT40" s="15"/>
      <c r="AJU40" s="15"/>
      <c r="AJV40" s="15"/>
      <c r="AJW40" s="15"/>
      <c r="AJX40" s="15"/>
      <c r="AJY40" s="15"/>
      <c r="AJZ40" s="15"/>
      <c r="AKA40" s="15"/>
      <c r="AKB40" s="15"/>
      <c r="AKC40" s="15"/>
      <c r="AKD40" s="15"/>
      <c r="AKE40" s="15"/>
      <c r="AKF40" s="15"/>
      <c r="AKG40" s="15"/>
      <c r="AKH40" s="15"/>
      <c r="AKI40" s="15"/>
      <c r="AKJ40" s="15"/>
      <c r="AKK40" s="15"/>
      <c r="AKL40" s="15"/>
      <c r="AKM40" s="15"/>
      <c r="AKN40" s="15"/>
      <c r="AKO40" s="15"/>
      <c r="AKP40" s="15"/>
      <c r="AKQ40" s="15"/>
      <c r="AKR40" s="15"/>
      <c r="AKS40" s="15"/>
      <c r="AKT40" s="15"/>
      <c r="AKU40" s="15"/>
      <c r="AKV40" s="15"/>
      <c r="AKW40" s="15"/>
      <c r="AKX40" s="15"/>
      <c r="AKY40" s="15"/>
      <c r="AKZ40" s="15"/>
      <c r="ALA40" s="15"/>
      <c r="ALB40" s="15"/>
      <c r="ALC40" s="15"/>
      <c r="ALD40" s="15"/>
      <c r="ALE40" s="15"/>
      <c r="ALF40" s="15"/>
      <c r="ALG40" s="15"/>
      <c r="ALH40" s="15"/>
      <c r="ALI40" s="15"/>
      <c r="ALJ40" s="15"/>
      <c r="ALK40" s="15"/>
      <c r="ALL40" s="15"/>
      <c r="ALM40" s="15"/>
      <c r="ALN40" s="15"/>
      <c r="ALO40" s="15"/>
      <c r="ALP40" s="15"/>
      <c r="ALQ40" s="15"/>
      <c r="ALR40" s="15"/>
      <c r="ALS40" s="15"/>
      <c r="ALT40" s="15"/>
      <c r="ALU40" s="15"/>
      <c r="ALV40" s="15"/>
      <c r="ALW40" s="15"/>
      <c r="ALX40" s="15"/>
      <c r="ALY40" s="15"/>
      <c r="ALZ40" s="15"/>
      <c r="AMA40" s="15"/>
      <c r="AMB40" s="15"/>
      <c r="AMC40" s="15"/>
      <c r="AMD40" s="15"/>
      <c r="AME40" s="15"/>
      <c r="AMF40" s="15"/>
      <c r="AMG40" s="15"/>
    </row>
    <row r="41" spans="1:1021" s="16" customFormat="1" ht="18" customHeight="1" x14ac:dyDescent="0.2">
      <c r="A41" s="25" t="s">
        <v>72</v>
      </c>
      <c r="B41" s="34" t="s">
        <v>73</v>
      </c>
      <c r="C41" s="46">
        <f>C42+C43+C44</f>
        <v>27090.99</v>
      </c>
      <c r="D41" s="46">
        <f t="shared" ref="D41:E41" si="2">D42+D43+D44</f>
        <v>5539.2209999999995</v>
      </c>
      <c r="E41" s="46">
        <f t="shared" si="2"/>
        <v>45.81808638046531</v>
      </c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  <c r="IW41" s="15"/>
      <c r="IX41" s="15"/>
      <c r="IY41" s="15"/>
      <c r="IZ41" s="15"/>
      <c r="JA41" s="15"/>
      <c r="JB41" s="15"/>
      <c r="JC41" s="15"/>
      <c r="JD41" s="15"/>
      <c r="JE41" s="15"/>
      <c r="JF41" s="15"/>
      <c r="JG41" s="15"/>
      <c r="JH41" s="15"/>
      <c r="JI41" s="15"/>
      <c r="JJ41" s="15"/>
      <c r="JK41" s="15"/>
      <c r="JL41" s="15"/>
      <c r="JM41" s="15"/>
      <c r="JN41" s="15"/>
      <c r="JO41" s="15"/>
      <c r="JP41" s="15"/>
      <c r="JQ41" s="15"/>
      <c r="JR41" s="15"/>
      <c r="JS41" s="15"/>
      <c r="JT41" s="15"/>
      <c r="JU41" s="15"/>
      <c r="JV41" s="15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15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15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15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5"/>
      <c r="TS41" s="15"/>
      <c r="TT41" s="15"/>
      <c r="TU41" s="15"/>
      <c r="TV41" s="15"/>
      <c r="TW41" s="15"/>
      <c r="TX41" s="15"/>
      <c r="TY41" s="15"/>
      <c r="TZ41" s="15"/>
      <c r="UA41" s="15"/>
      <c r="UB41" s="15"/>
      <c r="UC41" s="15"/>
      <c r="UD41" s="15"/>
      <c r="UE41" s="15"/>
      <c r="UF41" s="15"/>
      <c r="UG41" s="15"/>
      <c r="UH41" s="15"/>
      <c r="UI41" s="15"/>
      <c r="UJ41" s="15"/>
      <c r="UK41" s="15"/>
      <c r="UL41" s="15"/>
      <c r="UM41" s="15"/>
      <c r="UN41" s="15"/>
      <c r="UO41" s="15"/>
      <c r="UP41" s="15"/>
      <c r="UQ41" s="15"/>
      <c r="UR41" s="15"/>
      <c r="US41" s="15"/>
      <c r="UT41" s="15"/>
      <c r="UU41" s="15"/>
      <c r="UV41" s="15"/>
      <c r="UW41" s="15"/>
      <c r="UX41" s="15"/>
      <c r="UY41" s="15"/>
      <c r="UZ41" s="15"/>
      <c r="VA41" s="15"/>
      <c r="VB41" s="15"/>
      <c r="VC41" s="15"/>
      <c r="VD41" s="15"/>
      <c r="VE41" s="15"/>
      <c r="VF41" s="15"/>
      <c r="VG41" s="15"/>
      <c r="VH41" s="15"/>
      <c r="VI41" s="15"/>
      <c r="VJ41" s="15"/>
      <c r="VK41" s="15"/>
      <c r="VL41" s="15"/>
      <c r="VM41" s="15"/>
      <c r="VN41" s="15"/>
      <c r="VO41" s="15"/>
      <c r="VP41" s="15"/>
      <c r="VQ41" s="15"/>
      <c r="VR41" s="15"/>
      <c r="VS41" s="15"/>
      <c r="VT41" s="15"/>
      <c r="VU41" s="15"/>
      <c r="VV41" s="15"/>
      <c r="VW41" s="15"/>
      <c r="VX41" s="15"/>
      <c r="VY41" s="15"/>
      <c r="VZ41" s="15"/>
      <c r="WA41" s="15"/>
      <c r="WB41" s="15"/>
      <c r="WC41" s="15"/>
      <c r="WD41" s="15"/>
      <c r="WE41" s="15"/>
      <c r="WF41" s="15"/>
      <c r="WG41" s="15"/>
      <c r="WH41" s="15"/>
      <c r="WI41" s="15"/>
      <c r="WJ41" s="15"/>
      <c r="WK41" s="15"/>
      <c r="WL41" s="15"/>
      <c r="WM41" s="15"/>
      <c r="WN41" s="15"/>
      <c r="WO41" s="15"/>
      <c r="WP41" s="15"/>
      <c r="WQ41" s="15"/>
      <c r="WR41" s="15"/>
      <c r="WS41" s="15"/>
      <c r="WT41" s="15"/>
      <c r="WU41" s="15"/>
      <c r="WV41" s="15"/>
      <c r="WW41" s="15"/>
      <c r="WX41" s="15"/>
      <c r="WY41" s="15"/>
      <c r="WZ41" s="15"/>
      <c r="XA41" s="15"/>
      <c r="XB41" s="15"/>
      <c r="XC41" s="15"/>
      <c r="XD41" s="15"/>
      <c r="XE41" s="15"/>
      <c r="XF41" s="15"/>
      <c r="XG41" s="15"/>
      <c r="XH41" s="15"/>
      <c r="XI41" s="15"/>
      <c r="XJ41" s="15"/>
      <c r="XK41" s="15"/>
      <c r="XL41" s="15"/>
      <c r="XM41" s="15"/>
      <c r="XN41" s="15"/>
      <c r="XO41" s="15"/>
      <c r="XP41" s="15"/>
      <c r="XQ41" s="15"/>
      <c r="XR41" s="15"/>
      <c r="XS41" s="15"/>
      <c r="XT41" s="15"/>
      <c r="XU41" s="15"/>
      <c r="XV41" s="15"/>
      <c r="XW41" s="15"/>
      <c r="XX41" s="15"/>
      <c r="XY41" s="15"/>
      <c r="XZ41" s="15"/>
      <c r="YA41" s="15"/>
      <c r="YB41" s="15"/>
      <c r="YC41" s="15"/>
      <c r="YD41" s="15"/>
      <c r="YE41" s="15"/>
      <c r="YF41" s="15"/>
      <c r="YG41" s="15"/>
      <c r="YH41" s="15"/>
      <c r="YI41" s="15"/>
      <c r="YJ41" s="15"/>
      <c r="YK41" s="15"/>
      <c r="YL41" s="15"/>
      <c r="YM41" s="15"/>
      <c r="YN41" s="15"/>
      <c r="YO41" s="15"/>
      <c r="YP41" s="15"/>
      <c r="YQ41" s="15"/>
      <c r="YR41" s="15"/>
      <c r="YS41" s="15"/>
      <c r="YT41" s="15"/>
      <c r="YU41" s="15"/>
      <c r="YV41" s="15"/>
      <c r="YW41" s="15"/>
      <c r="YX41" s="15"/>
      <c r="YY41" s="15"/>
      <c r="YZ41" s="15"/>
      <c r="ZA41" s="15"/>
      <c r="ZB41" s="15"/>
      <c r="ZC41" s="15"/>
      <c r="ZD41" s="15"/>
      <c r="ZE41" s="15"/>
      <c r="ZF41" s="15"/>
      <c r="ZG41" s="15"/>
      <c r="ZH41" s="15"/>
      <c r="ZI41" s="15"/>
      <c r="ZJ41" s="15"/>
      <c r="ZK41" s="15"/>
      <c r="ZL41" s="15"/>
      <c r="ZM41" s="15"/>
      <c r="ZN41" s="15"/>
      <c r="ZO41" s="15"/>
      <c r="ZP41" s="15"/>
      <c r="ZQ41" s="15"/>
      <c r="ZR41" s="15"/>
      <c r="ZS41" s="15"/>
      <c r="ZT41" s="15"/>
      <c r="ZU41" s="15"/>
      <c r="ZV41" s="15"/>
      <c r="ZW41" s="15"/>
      <c r="ZX41" s="15"/>
      <c r="ZY41" s="15"/>
      <c r="ZZ41" s="15"/>
      <c r="AAA41" s="15"/>
      <c r="AAB41" s="15"/>
      <c r="AAC41" s="15"/>
      <c r="AAD41" s="15"/>
      <c r="AAE41" s="15"/>
      <c r="AAF41" s="15"/>
      <c r="AAG41" s="15"/>
      <c r="AAH41" s="15"/>
      <c r="AAI41" s="15"/>
      <c r="AAJ41" s="15"/>
      <c r="AAK41" s="15"/>
      <c r="AAL41" s="15"/>
      <c r="AAM41" s="15"/>
      <c r="AAN41" s="15"/>
      <c r="AAO41" s="15"/>
      <c r="AAP41" s="15"/>
      <c r="AAQ41" s="15"/>
      <c r="AAR41" s="15"/>
      <c r="AAS41" s="15"/>
      <c r="AAT41" s="15"/>
      <c r="AAU41" s="15"/>
      <c r="AAV41" s="15"/>
      <c r="AAW41" s="15"/>
      <c r="AAX41" s="15"/>
      <c r="AAY41" s="15"/>
      <c r="AAZ41" s="15"/>
      <c r="ABA41" s="15"/>
      <c r="ABB41" s="15"/>
      <c r="ABC41" s="15"/>
      <c r="ABD41" s="15"/>
      <c r="ABE41" s="15"/>
      <c r="ABF41" s="15"/>
      <c r="ABG41" s="15"/>
      <c r="ABH41" s="15"/>
      <c r="ABI41" s="15"/>
      <c r="ABJ41" s="15"/>
      <c r="ABK41" s="15"/>
      <c r="ABL41" s="15"/>
      <c r="ABM41" s="15"/>
      <c r="ABN41" s="15"/>
      <c r="ABO41" s="15"/>
      <c r="ABP41" s="15"/>
      <c r="ABQ41" s="15"/>
      <c r="ABR41" s="15"/>
      <c r="ABS41" s="15"/>
      <c r="ABT41" s="15"/>
      <c r="ABU41" s="15"/>
      <c r="ABV41" s="15"/>
      <c r="ABW41" s="15"/>
      <c r="ABX41" s="15"/>
      <c r="ABY41" s="15"/>
      <c r="ABZ41" s="15"/>
      <c r="ACA41" s="15"/>
      <c r="ACB41" s="15"/>
      <c r="ACC41" s="15"/>
      <c r="ACD41" s="15"/>
      <c r="ACE41" s="15"/>
      <c r="ACF41" s="15"/>
      <c r="ACG41" s="15"/>
      <c r="ACH41" s="15"/>
      <c r="ACI41" s="15"/>
      <c r="ACJ41" s="15"/>
      <c r="ACK41" s="15"/>
      <c r="ACL41" s="15"/>
      <c r="ACM41" s="15"/>
      <c r="ACN41" s="15"/>
      <c r="ACO41" s="15"/>
      <c r="ACP41" s="15"/>
      <c r="ACQ41" s="15"/>
      <c r="ACR41" s="15"/>
      <c r="ACS41" s="15"/>
      <c r="ACT41" s="15"/>
      <c r="ACU41" s="15"/>
      <c r="ACV41" s="15"/>
      <c r="ACW41" s="15"/>
      <c r="ACX41" s="15"/>
      <c r="ACY41" s="15"/>
      <c r="ACZ41" s="15"/>
      <c r="ADA41" s="15"/>
      <c r="ADB41" s="15"/>
      <c r="ADC41" s="15"/>
      <c r="ADD41" s="15"/>
      <c r="ADE41" s="15"/>
      <c r="ADF41" s="15"/>
      <c r="ADG41" s="15"/>
      <c r="ADH41" s="15"/>
      <c r="ADI41" s="15"/>
      <c r="ADJ41" s="15"/>
      <c r="ADK41" s="15"/>
      <c r="ADL41" s="15"/>
      <c r="ADM41" s="15"/>
      <c r="ADN41" s="15"/>
      <c r="ADO41" s="15"/>
      <c r="ADP41" s="15"/>
      <c r="ADQ41" s="15"/>
      <c r="ADR41" s="15"/>
      <c r="ADS41" s="15"/>
      <c r="ADT41" s="15"/>
      <c r="ADU41" s="15"/>
      <c r="ADV41" s="15"/>
      <c r="ADW41" s="15"/>
      <c r="ADX41" s="15"/>
      <c r="ADY41" s="15"/>
      <c r="ADZ41" s="15"/>
      <c r="AEA41" s="15"/>
      <c r="AEB41" s="15"/>
      <c r="AEC41" s="15"/>
      <c r="AED41" s="15"/>
      <c r="AEE41" s="15"/>
      <c r="AEF41" s="15"/>
      <c r="AEG41" s="15"/>
      <c r="AEH41" s="15"/>
      <c r="AEI41" s="15"/>
      <c r="AEJ41" s="15"/>
      <c r="AEK41" s="15"/>
      <c r="AEL41" s="15"/>
      <c r="AEM41" s="15"/>
      <c r="AEN41" s="15"/>
      <c r="AEO41" s="15"/>
      <c r="AEP41" s="15"/>
      <c r="AEQ41" s="15"/>
      <c r="AER41" s="15"/>
      <c r="AES41" s="15"/>
      <c r="AET41" s="15"/>
      <c r="AEU41" s="15"/>
      <c r="AEV41" s="15"/>
      <c r="AEW41" s="15"/>
      <c r="AEX41" s="15"/>
      <c r="AEY41" s="15"/>
      <c r="AEZ41" s="15"/>
      <c r="AFA41" s="15"/>
      <c r="AFB41" s="15"/>
      <c r="AFC41" s="15"/>
      <c r="AFD41" s="15"/>
      <c r="AFE41" s="15"/>
      <c r="AFF41" s="15"/>
      <c r="AFG41" s="15"/>
      <c r="AFH41" s="15"/>
      <c r="AFI41" s="15"/>
      <c r="AFJ41" s="15"/>
      <c r="AFK41" s="15"/>
      <c r="AFL41" s="15"/>
      <c r="AFM41" s="15"/>
      <c r="AFN41" s="15"/>
      <c r="AFO41" s="15"/>
      <c r="AFP41" s="15"/>
      <c r="AFQ41" s="15"/>
      <c r="AFR41" s="15"/>
      <c r="AFS41" s="15"/>
      <c r="AFT41" s="15"/>
      <c r="AFU41" s="15"/>
      <c r="AFV41" s="15"/>
      <c r="AFW41" s="15"/>
      <c r="AFX41" s="15"/>
      <c r="AFY41" s="15"/>
      <c r="AFZ41" s="15"/>
      <c r="AGA41" s="15"/>
      <c r="AGB41" s="15"/>
      <c r="AGC41" s="15"/>
      <c r="AGD41" s="15"/>
      <c r="AGE41" s="15"/>
      <c r="AGF41" s="15"/>
      <c r="AGG41" s="15"/>
      <c r="AGH41" s="15"/>
      <c r="AGI41" s="15"/>
      <c r="AGJ41" s="15"/>
      <c r="AGK41" s="15"/>
      <c r="AGL41" s="15"/>
      <c r="AGM41" s="15"/>
      <c r="AGN41" s="15"/>
      <c r="AGO41" s="15"/>
      <c r="AGP41" s="15"/>
      <c r="AGQ41" s="15"/>
      <c r="AGR41" s="15"/>
      <c r="AGS41" s="15"/>
      <c r="AGT41" s="15"/>
      <c r="AGU41" s="15"/>
      <c r="AGV41" s="15"/>
      <c r="AGW41" s="15"/>
      <c r="AGX41" s="15"/>
      <c r="AGY41" s="15"/>
      <c r="AGZ41" s="15"/>
      <c r="AHA41" s="15"/>
      <c r="AHB41" s="15"/>
      <c r="AHC41" s="15"/>
      <c r="AHD41" s="15"/>
      <c r="AHE41" s="15"/>
      <c r="AHF41" s="15"/>
      <c r="AHG41" s="15"/>
      <c r="AHH41" s="15"/>
      <c r="AHI41" s="15"/>
      <c r="AHJ41" s="15"/>
      <c r="AHK41" s="15"/>
      <c r="AHL41" s="15"/>
      <c r="AHM41" s="15"/>
      <c r="AHN41" s="15"/>
      <c r="AHO41" s="15"/>
      <c r="AHP41" s="15"/>
      <c r="AHQ41" s="15"/>
      <c r="AHR41" s="15"/>
      <c r="AHS41" s="15"/>
      <c r="AHT41" s="15"/>
      <c r="AHU41" s="15"/>
      <c r="AHV41" s="15"/>
      <c r="AHW41" s="15"/>
      <c r="AHX41" s="15"/>
      <c r="AHY41" s="15"/>
      <c r="AHZ41" s="15"/>
      <c r="AIA41" s="15"/>
      <c r="AIB41" s="15"/>
      <c r="AIC41" s="15"/>
      <c r="AID41" s="15"/>
      <c r="AIE41" s="15"/>
      <c r="AIF41" s="15"/>
      <c r="AIG41" s="15"/>
      <c r="AIH41" s="15"/>
      <c r="AII41" s="15"/>
      <c r="AIJ41" s="15"/>
      <c r="AIK41" s="15"/>
      <c r="AIL41" s="15"/>
      <c r="AIM41" s="15"/>
      <c r="AIN41" s="15"/>
      <c r="AIO41" s="15"/>
      <c r="AIP41" s="15"/>
      <c r="AIQ41" s="15"/>
      <c r="AIR41" s="15"/>
      <c r="AIS41" s="15"/>
      <c r="AIT41" s="15"/>
      <c r="AIU41" s="15"/>
      <c r="AIV41" s="15"/>
      <c r="AIW41" s="15"/>
      <c r="AIX41" s="15"/>
      <c r="AIY41" s="15"/>
      <c r="AIZ41" s="15"/>
      <c r="AJA41" s="15"/>
      <c r="AJB41" s="15"/>
      <c r="AJC41" s="15"/>
      <c r="AJD41" s="15"/>
      <c r="AJE41" s="15"/>
      <c r="AJF41" s="15"/>
      <c r="AJG41" s="15"/>
      <c r="AJH41" s="15"/>
      <c r="AJI41" s="15"/>
      <c r="AJJ41" s="15"/>
      <c r="AJK41" s="15"/>
      <c r="AJL41" s="15"/>
      <c r="AJM41" s="15"/>
      <c r="AJN41" s="15"/>
      <c r="AJO41" s="15"/>
      <c r="AJP41" s="15"/>
      <c r="AJQ41" s="15"/>
      <c r="AJR41" s="15"/>
      <c r="AJS41" s="15"/>
      <c r="AJT41" s="15"/>
      <c r="AJU41" s="15"/>
      <c r="AJV41" s="15"/>
      <c r="AJW41" s="15"/>
      <c r="AJX41" s="15"/>
      <c r="AJY41" s="15"/>
      <c r="AJZ41" s="15"/>
      <c r="AKA41" s="15"/>
      <c r="AKB41" s="15"/>
      <c r="AKC41" s="15"/>
      <c r="AKD41" s="15"/>
      <c r="AKE41" s="15"/>
      <c r="AKF41" s="15"/>
      <c r="AKG41" s="15"/>
      <c r="AKH41" s="15"/>
      <c r="AKI41" s="15"/>
      <c r="AKJ41" s="15"/>
      <c r="AKK41" s="15"/>
      <c r="AKL41" s="15"/>
      <c r="AKM41" s="15"/>
      <c r="AKN41" s="15"/>
      <c r="AKO41" s="15"/>
      <c r="AKP41" s="15"/>
      <c r="AKQ41" s="15"/>
      <c r="AKR41" s="15"/>
      <c r="AKS41" s="15"/>
      <c r="AKT41" s="15"/>
      <c r="AKU41" s="15"/>
      <c r="AKV41" s="15"/>
      <c r="AKW41" s="15"/>
      <c r="AKX41" s="15"/>
      <c r="AKY41" s="15"/>
      <c r="AKZ41" s="15"/>
      <c r="ALA41" s="15"/>
      <c r="ALB41" s="15"/>
      <c r="ALC41" s="15"/>
      <c r="ALD41" s="15"/>
      <c r="ALE41" s="15"/>
      <c r="ALF41" s="15"/>
      <c r="ALG41" s="15"/>
      <c r="ALH41" s="15"/>
      <c r="ALI41" s="15"/>
      <c r="ALJ41" s="15"/>
      <c r="ALK41" s="15"/>
      <c r="ALL41" s="15"/>
      <c r="ALM41" s="15"/>
      <c r="ALN41" s="15"/>
      <c r="ALO41" s="15"/>
      <c r="ALP41" s="15"/>
      <c r="ALQ41" s="15"/>
      <c r="ALR41" s="15"/>
      <c r="ALS41" s="15"/>
      <c r="ALT41" s="15"/>
      <c r="ALU41" s="15"/>
      <c r="ALV41" s="15"/>
      <c r="ALW41" s="15"/>
      <c r="ALX41" s="15"/>
      <c r="ALY41" s="15"/>
      <c r="ALZ41" s="15"/>
      <c r="AMA41" s="15"/>
      <c r="AMB41" s="15"/>
      <c r="AMC41" s="15"/>
      <c r="AMD41" s="15"/>
      <c r="AME41" s="15"/>
      <c r="AMF41" s="15"/>
      <c r="AMG41" s="15"/>
    </row>
    <row r="42" spans="1:1021" s="16" customFormat="1" x14ac:dyDescent="0.2">
      <c r="A42" s="19" t="s">
        <v>74</v>
      </c>
      <c r="B42" s="18" t="s">
        <v>75</v>
      </c>
      <c r="C42" s="44">
        <v>2232.1999999999998</v>
      </c>
      <c r="D42" s="44">
        <v>367.86599999999999</v>
      </c>
      <c r="E42" s="50">
        <f t="shared" si="0"/>
        <v>16.479974912642238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  <c r="IW42" s="15"/>
      <c r="IX42" s="15"/>
      <c r="IY42" s="15"/>
      <c r="IZ42" s="15"/>
      <c r="JA42" s="15"/>
      <c r="JB42" s="15"/>
      <c r="JC42" s="15"/>
      <c r="JD42" s="15"/>
      <c r="JE42" s="15"/>
      <c r="JF42" s="15"/>
      <c r="JG42" s="15"/>
      <c r="JH42" s="15"/>
      <c r="JI42" s="15"/>
      <c r="JJ42" s="15"/>
      <c r="JK42" s="15"/>
      <c r="JL42" s="15"/>
      <c r="JM42" s="15"/>
      <c r="JN42" s="15"/>
      <c r="JO42" s="15"/>
      <c r="JP42" s="15"/>
      <c r="JQ42" s="15"/>
      <c r="JR42" s="15"/>
      <c r="JS42" s="15"/>
      <c r="JT42" s="15"/>
      <c r="JU42" s="15"/>
      <c r="JV42" s="15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15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15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15"/>
      <c r="TD42" s="15"/>
      <c r="TE42" s="15"/>
      <c r="TF42" s="15"/>
      <c r="TG42" s="15"/>
      <c r="TH42" s="15"/>
      <c r="TI42" s="15"/>
      <c r="TJ42" s="15"/>
      <c r="TK42" s="15"/>
      <c r="TL42" s="15"/>
      <c r="TM42" s="15"/>
      <c r="TN42" s="15"/>
      <c r="TO42" s="15"/>
      <c r="TP42" s="15"/>
      <c r="TQ42" s="15"/>
      <c r="TR42" s="15"/>
      <c r="TS42" s="15"/>
      <c r="TT42" s="15"/>
      <c r="TU42" s="15"/>
      <c r="TV42" s="15"/>
      <c r="TW42" s="15"/>
      <c r="TX42" s="15"/>
      <c r="TY42" s="15"/>
      <c r="TZ42" s="15"/>
      <c r="UA42" s="15"/>
      <c r="UB42" s="15"/>
      <c r="UC42" s="15"/>
      <c r="UD42" s="15"/>
      <c r="UE42" s="15"/>
      <c r="UF42" s="15"/>
      <c r="UG42" s="15"/>
      <c r="UH42" s="15"/>
      <c r="UI42" s="15"/>
      <c r="UJ42" s="15"/>
      <c r="UK42" s="15"/>
      <c r="UL42" s="15"/>
      <c r="UM42" s="15"/>
      <c r="UN42" s="15"/>
      <c r="UO42" s="15"/>
      <c r="UP42" s="15"/>
      <c r="UQ42" s="15"/>
      <c r="UR42" s="15"/>
      <c r="US42" s="15"/>
      <c r="UT42" s="15"/>
      <c r="UU42" s="15"/>
      <c r="UV42" s="15"/>
      <c r="UW42" s="15"/>
      <c r="UX42" s="15"/>
      <c r="UY42" s="15"/>
      <c r="UZ42" s="15"/>
      <c r="VA42" s="15"/>
      <c r="VB42" s="15"/>
      <c r="VC42" s="15"/>
      <c r="VD42" s="15"/>
      <c r="VE42" s="15"/>
      <c r="VF42" s="15"/>
      <c r="VG42" s="15"/>
      <c r="VH42" s="15"/>
      <c r="VI42" s="15"/>
      <c r="VJ42" s="15"/>
      <c r="VK42" s="15"/>
      <c r="VL42" s="15"/>
      <c r="VM42" s="15"/>
      <c r="VN42" s="15"/>
      <c r="VO42" s="15"/>
      <c r="VP42" s="15"/>
      <c r="VQ42" s="15"/>
      <c r="VR42" s="15"/>
      <c r="VS42" s="15"/>
      <c r="VT42" s="15"/>
      <c r="VU42" s="15"/>
      <c r="VV42" s="15"/>
      <c r="VW42" s="15"/>
      <c r="VX42" s="15"/>
      <c r="VY42" s="15"/>
      <c r="VZ42" s="15"/>
      <c r="WA42" s="15"/>
      <c r="WB42" s="15"/>
      <c r="WC42" s="15"/>
      <c r="WD42" s="15"/>
      <c r="WE42" s="15"/>
      <c r="WF42" s="15"/>
      <c r="WG42" s="15"/>
      <c r="WH42" s="15"/>
      <c r="WI42" s="15"/>
      <c r="WJ42" s="15"/>
      <c r="WK42" s="15"/>
      <c r="WL42" s="15"/>
      <c r="WM42" s="15"/>
      <c r="WN42" s="15"/>
      <c r="WO42" s="15"/>
      <c r="WP42" s="15"/>
      <c r="WQ42" s="15"/>
      <c r="WR42" s="15"/>
      <c r="WS42" s="15"/>
      <c r="WT42" s="15"/>
      <c r="WU42" s="15"/>
      <c r="WV42" s="15"/>
      <c r="WW42" s="15"/>
      <c r="WX42" s="15"/>
      <c r="WY42" s="15"/>
      <c r="WZ42" s="15"/>
      <c r="XA42" s="15"/>
      <c r="XB42" s="15"/>
      <c r="XC42" s="15"/>
      <c r="XD42" s="15"/>
      <c r="XE42" s="15"/>
      <c r="XF42" s="15"/>
      <c r="XG42" s="15"/>
      <c r="XH42" s="15"/>
      <c r="XI42" s="15"/>
      <c r="XJ42" s="15"/>
      <c r="XK42" s="15"/>
      <c r="XL42" s="15"/>
      <c r="XM42" s="15"/>
      <c r="XN42" s="15"/>
      <c r="XO42" s="15"/>
      <c r="XP42" s="15"/>
      <c r="XQ42" s="15"/>
      <c r="XR42" s="15"/>
      <c r="XS42" s="15"/>
      <c r="XT42" s="15"/>
      <c r="XU42" s="15"/>
      <c r="XV42" s="15"/>
      <c r="XW42" s="15"/>
      <c r="XX42" s="15"/>
      <c r="XY42" s="15"/>
      <c r="XZ42" s="15"/>
      <c r="YA42" s="15"/>
      <c r="YB42" s="15"/>
      <c r="YC42" s="15"/>
      <c r="YD42" s="15"/>
      <c r="YE42" s="15"/>
      <c r="YF42" s="15"/>
      <c r="YG42" s="15"/>
      <c r="YH42" s="15"/>
      <c r="YI42" s="15"/>
      <c r="YJ42" s="15"/>
      <c r="YK42" s="15"/>
      <c r="YL42" s="15"/>
      <c r="YM42" s="15"/>
      <c r="YN42" s="15"/>
      <c r="YO42" s="15"/>
      <c r="YP42" s="15"/>
      <c r="YQ42" s="15"/>
      <c r="YR42" s="15"/>
      <c r="YS42" s="15"/>
      <c r="YT42" s="15"/>
      <c r="YU42" s="15"/>
      <c r="YV42" s="15"/>
      <c r="YW42" s="15"/>
      <c r="YX42" s="15"/>
      <c r="YY42" s="15"/>
      <c r="YZ42" s="15"/>
      <c r="ZA42" s="15"/>
      <c r="ZB42" s="15"/>
      <c r="ZC42" s="15"/>
      <c r="ZD42" s="15"/>
      <c r="ZE42" s="15"/>
      <c r="ZF42" s="15"/>
      <c r="ZG42" s="15"/>
      <c r="ZH42" s="15"/>
      <c r="ZI42" s="15"/>
      <c r="ZJ42" s="15"/>
      <c r="ZK42" s="15"/>
      <c r="ZL42" s="15"/>
      <c r="ZM42" s="15"/>
      <c r="ZN42" s="15"/>
      <c r="ZO42" s="15"/>
      <c r="ZP42" s="15"/>
      <c r="ZQ42" s="15"/>
      <c r="ZR42" s="15"/>
      <c r="ZS42" s="15"/>
      <c r="ZT42" s="15"/>
      <c r="ZU42" s="15"/>
      <c r="ZV42" s="15"/>
      <c r="ZW42" s="15"/>
      <c r="ZX42" s="15"/>
      <c r="ZY42" s="15"/>
      <c r="ZZ42" s="15"/>
      <c r="AAA42" s="15"/>
      <c r="AAB42" s="15"/>
      <c r="AAC42" s="15"/>
      <c r="AAD42" s="15"/>
      <c r="AAE42" s="15"/>
      <c r="AAF42" s="15"/>
      <c r="AAG42" s="15"/>
      <c r="AAH42" s="15"/>
      <c r="AAI42" s="15"/>
      <c r="AAJ42" s="15"/>
      <c r="AAK42" s="15"/>
      <c r="AAL42" s="15"/>
      <c r="AAM42" s="15"/>
      <c r="AAN42" s="15"/>
      <c r="AAO42" s="15"/>
      <c r="AAP42" s="15"/>
      <c r="AAQ42" s="15"/>
      <c r="AAR42" s="15"/>
      <c r="AAS42" s="15"/>
      <c r="AAT42" s="15"/>
      <c r="AAU42" s="15"/>
      <c r="AAV42" s="15"/>
      <c r="AAW42" s="15"/>
      <c r="AAX42" s="15"/>
      <c r="AAY42" s="15"/>
      <c r="AAZ42" s="15"/>
      <c r="ABA42" s="15"/>
      <c r="ABB42" s="15"/>
      <c r="ABC42" s="15"/>
      <c r="ABD42" s="15"/>
      <c r="ABE42" s="15"/>
      <c r="ABF42" s="15"/>
      <c r="ABG42" s="15"/>
      <c r="ABH42" s="15"/>
      <c r="ABI42" s="15"/>
      <c r="ABJ42" s="15"/>
      <c r="ABK42" s="15"/>
      <c r="ABL42" s="15"/>
      <c r="ABM42" s="15"/>
      <c r="ABN42" s="15"/>
      <c r="ABO42" s="15"/>
      <c r="ABP42" s="15"/>
      <c r="ABQ42" s="15"/>
      <c r="ABR42" s="15"/>
      <c r="ABS42" s="15"/>
      <c r="ABT42" s="15"/>
      <c r="ABU42" s="15"/>
      <c r="ABV42" s="15"/>
      <c r="ABW42" s="15"/>
      <c r="ABX42" s="15"/>
      <c r="ABY42" s="15"/>
      <c r="ABZ42" s="15"/>
      <c r="ACA42" s="15"/>
      <c r="ACB42" s="15"/>
      <c r="ACC42" s="15"/>
      <c r="ACD42" s="15"/>
      <c r="ACE42" s="15"/>
      <c r="ACF42" s="15"/>
      <c r="ACG42" s="15"/>
      <c r="ACH42" s="15"/>
      <c r="ACI42" s="15"/>
      <c r="ACJ42" s="15"/>
      <c r="ACK42" s="15"/>
      <c r="ACL42" s="15"/>
      <c r="ACM42" s="15"/>
      <c r="ACN42" s="15"/>
      <c r="ACO42" s="15"/>
      <c r="ACP42" s="15"/>
      <c r="ACQ42" s="15"/>
      <c r="ACR42" s="15"/>
      <c r="ACS42" s="15"/>
      <c r="ACT42" s="15"/>
      <c r="ACU42" s="15"/>
      <c r="ACV42" s="15"/>
      <c r="ACW42" s="15"/>
      <c r="ACX42" s="15"/>
      <c r="ACY42" s="15"/>
      <c r="ACZ42" s="15"/>
      <c r="ADA42" s="15"/>
      <c r="ADB42" s="15"/>
      <c r="ADC42" s="15"/>
      <c r="ADD42" s="15"/>
      <c r="ADE42" s="15"/>
      <c r="ADF42" s="15"/>
      <c r="ADG42" s="15"/>
      <c r="ADH42" s="15"/>
      <c r="ADI42" s="15"/>
      <c r="ADJ42" s="15"/>
      <c r="ADK42" s="15"/>
      <c r="ADL42" s="15"/>
      <c r="ADM42" s="15"/>
      <c r="ADN42" s="15"/>
      <c r="ADO42" s="15"/>
      <c r="ADP42" s="15"/>
      <c r="ADQ42" s="15"/>
      <c r="ADR42" s="15"/>
      <c r="ADS42" s="15"/>
      <c r="ADT42" s="15"/>
      <c r="ADU42" s="15"/>
      <c r="ADV42" s="15"/>
      <c r="ADW42" s="15"/>
      <c r="ADX42" s="15"/>
      <c r="ADY42" s="15"/>
      <c r="ADZ42" s="15"/>
      <c r="AEA42" s="15"/>
      <c r="AEB42" s="15"/>
      <c r="AEC42" s="15"/>
      <c r="AED42" s="15"/>
      <c r="AEE42" s="15"/>
      <c r="AEF42" s="15"/>
      <c r="AEG42" s="15"/>
      <c r="AEH42" s="15"/>
      <c r="AEI42" s="15"/>
      <c r="AEJ42" s="15"/>
      <c r="AEK42" s="15"/>
      <c r="AEL42" s="15"/>
      <c r="AEM42" s="15"/>
      <c r="AEN42" s="15"/>
      <c r="AEO42" s="15"/>
      <c r="AEP42" s="15"/>
      <c r="AEQ42" s="15"/>
      <c r="AER42" s="15"/>
      <c r="AES42" s="15"/>
      <c r="AET42" s="15"/>
      <c r="AEU42" s="15"/>
      <c r="AEV42" s="15"/>
      <c r="AEW42" s="15"/>
      <c r="AEX42" s="15"/>
      <c r="AEY42" s="15"/>
      <c r="AEZ42" s="15"/>
      <c r="AFA42" s="15"/>
      <c r="AFB42" s="15"/>
      <c r="AFC42" s="15"/>
      <c r="AFD42" s="15"/>
      <c r="AFE42" s="15"/>
      <c r="AFF42" s="15"/>
      <c r="AFG42" s="15"/>
      <c r="AFH42" s="15"/>
      <c r="AFI42" s="15"/>
      <c r="AFJ42" s="15"/>
      <c r="AFK42" s="15"/>
      <c r="AFL42" s="15"/>
      <c r="AFM42" s="15"/>
      <c r="AFN42" s="15"/>
      <c r="AFO42" s="15"/>
      <c r="AFP42" s="15"/>
      <c r="AFQ42" s="15"/>
      <c r="AFR42" s="15"/>
      <c r="AFS42" s="15"/>
      <c r="AFT42" s="15"/>
      <c r="AFU42" s="15"/>
      <c r="AFV42" s="15"/>
      <c r="AFW42" s="15"/>
      <c r="AFX42" s="15"/>
      <c r="AFY42" s="15"/>
      <c r="AFZ42" s="15"/>
      <c r="AGA42" s="15"/>
      <c r="AGB42" s="15"/>
      <c r="AGC42" s="15"/>
      <c r="AGD42" s="15"/>
      <c r="AGE42" s="15"/>
      <c r="AGF42" s="15"/>
      <c r="AGG42" s="15"/>
      <c r="AGH42" s="15"/>
      <c r="AGI42" s="15"/>
      <c r="AGJ42" s="15"/>
      <c r="AGK42" s="15"/>
      <c r="AGL42" s="15"/>
      <c r="AGM42" s="15"/>
      <c r="AGN42" s="15"/>
      <c r="AGO42" s="15"/>
      <c r="AGP42" s="15"/>
      <c r="AGQ42" s="15"/>
      <c r="AGR42" s="15"/>
      <c r="AGS42" s="15"/>
      <c r="AGT42" s="15"/>
      <c r="AGU42" s="15"/>
      <c r="AGV42" s="15"/>
      <c r="AGW42" s="15"/>
      <c r="AGX42" s="15"/>
      <c r="AGY42" s="15"/>
      <c r="AGZ42" s="15"/>
      <c r="AHA42" s="15"/>
      <c r="AHB42" s="15"/>
      <c r="AHC42" s="15"/>
      <c r="AHD42" s="15"/>
      <c r="AHE42" s="15"/>
      <c r="AHF42" s="15"/>
      <c r="AHG42" s="15"/>
      <c r="AHH42" s="15"/>
      <c r="AHI42" s="15"/>
      <c r="AHJ42" s="15"/>
      <c r="AHK42" s="15"/>
      <c r="AHL42" s="15"/>
      <c r="AHM42" s="15"/>
      <c r="AHN42" s="15"/>
      <c r="AHO42" s="15"/>
      <c r="AHP42" s="15"/>
      <c r="AHQ42" s="15"/>
      <c r="AHR42" s="15"/>
      <c r="AHS42" s="15"/>
      <c r="AHT42" s="15"/>
      <c r="AHU42" s="15"/>
      <c r="AHV42" s="15"/>
      <c r="AHW42" s="15"/>
      <c r="AHX42" s="15"/>
      <c r="AHY42" s="15"/>
      <c r="AHZ42" s="15"/>
      <c r="AIA42" s="15"/>
      <c r="AIB42" s="15"/>
      <c r="AIC42" s="15"/>
      <c r="AID42" s="15"/>
      <c r="AIE42" s="15"/>
      <c r="AIF42" s="15"/>
      <c r="AIG42" s="15"/>
      <c r="AIH42" s="15"/>
      <c r="AII42" s="15"/>
      <c r="AIJ42" s="15"/>
      <c r="AIK42" s="15"/>
      <c r="AIL42" s="15"/>
      <c r="AIM42" s="15"/>
      <c r="AIN42" s="15"/>
      <c r="AIO42" s="15"/>
      <c r="AIP42" s="15"/>
      <c r="AIQ42" s="15"/>
      <c r="AIR42" s="15"/>
      <c r="AIS42" s="15"/>
      <c r="AIT42" s="15"/>
      <c r="AIU42" s="15"/>
      <c r="AIV42" s="15"/>
      <c r="AIW42" s="15"/>
      <c r="AIX42" s="15"/>
      <c r="AIY42" s="15"/>
      <c r="AIZ42" s="15"/>
      <c r="AJA42" s="15"/>
      <c r="AJB42" s="15"/>
      <c r="AJC42" s="15"/>
      <c r="AJD42" s="15"/>
      <c r="AJE42" s="15"/>
      <c r="AJF42" s="15"/>
      <c r="AJG42" s="15"/>
      <c r="AJH42" s="15"/>
      <c r="AJI42" s="15"/>
      <c r="AJJ42" s="15"/>
      <c r="AJK42" s="15"/>
      <c r="AJL42" s="15"/>
      <c r="AJM42" s="15"/>
      <c r="AJN42" s="15"/>
      <c r="AJO42" s="15"/>
      <c r="AJP42" s="15"/>
      <c r="AJQ42" s="15"/>
      <c r="AJR42" s="15"/>
      <c r="AJS42" s="15"/>
      <c r="AJT42" s="15"/>
      <c r="AJU42" s="15"/>
      <c r="AJV42" s="15"/>
      <c r="AJW42" s="15"/>
      <c r="AJX42" s="15"/>
      <c r="AJY42" s="15"/>
      <c r="AJZ42" s="15"/>
      <c r="AKA42" s="15"/>
      <c r="AKB42" s="15"/>
      <c r="AKC42" s="15"/>
      <c r="AKD42" s="15"/>
      <c r="AKE42" s="15"/>
      <c r="AKF42" s="15"/>
      <c r="AKG42" s="15"/>
      <c r="AKH42" s="15"/>
      <c r="AKI42" s="15"/>
      <c r="AKJ42" s="15"/>
      <c r="AKK42" s="15"/>
      <c r="AKL42" s="15"/>
      <c r="AKM42" s="15"/>
      <c r="AKN42" s="15"/>
      <c r="AKO42" s="15"/>
      <c r="AKP42" s="15"/>
      <c r="AKQ42" s="15"/>
      <c r="AKR42" s="15"/>
      <c r="AKS42" s="15"/>
      <c r="AKT42" s="15"/>
      <c r="AKU42" s="15"/>
      <c r="AKV42" s="15"/>
      <c r="AKW42" s="15"/>
      <c r="AKX42" s="15"/>
      <c r="AKY42" s="15"/>
      <c r="AKZ42" s="15"/>
      <c r="ALA42" s="15"/>
      <c r="ALB42" s="15"/>
      <c r="ALC42" s="15"/>
      <c r="ALD42" s="15"/>
      <c r="ALE42" s="15"/>
      <c r="ALF42" s="15"/>
      <c r="ALG42" s="15"/>
      <c r="ALH42" s="15"/>
      <c r="ALI42" s="15"/>
      <c r="ALJ42" s="15"/>
      <c r="ALK42" s="15"/>
      <c r="ALL42" s="15"/>
      <c r="ALM42" s="15"/>
      <c r="ALN42" s="15"/>
      <c r="ALO42" s="15"/>
      <c r="ALP42" s="15"/>
      <c r="ALQ42" s="15"/>
      <c r="ALR42" s="15"/>
      <c r="ALS42" s="15"/>
      <c r="ALT42" s="15"/>
      <c r="ALU42" s="15"/>
      <c r="ALV42" s="15"/>
      <c r="ALW42" s="15"/>
      <c r="ALX42" s="15"/>
      <c r="ALY42" s="15"/>
      <c r="ALZ42" s="15"/>
      <c r="AMA42" s="15"/>
      <c r="AMB42" s="15"/>
      <c r="AMC42" s="15"/>
      <c r="AMD42" s="15"/>
      <c r="AME42" s="15"/>
      <c r="AMF42" s="15"/>
      <c r="AMG42" s="15"/>
    </row>
    <row r="43" spans="1:1021" x14ac:dyDescent="0.2">
      <c r="A43" s="6" t="s">
        <v>76</v>
      </c>
      <c r="B43" s="18" t="s">
        <v>77</v>
      </c>
      <c r="C43" s="44">
        <v>23402.59</v>
      </c>
      <c r="D43" s="44">
        <v>5058.9189999999999</v>
      </c>
      <c r="E43" s="50">
        <f t="shared" si="0"/>
        <v>21.616919323886798</v>
      </c>
    </row>
    <row r="44" spans="1:1021" s="16" customFormat="1" ht="12" customHeight="1" x14ac:dyDescent="0.2">
      <c r="A44" s="19" t="s">
        <v>78</v>
      </c>
      <c r="B44" s="18" t="s">
        <v>79</v>
      </c>
      <c r="C44" s="44">
        <v>1456.2</v>
      </c>
      <c r="D44" s="44">
        <v>112.43600000000001</v>
      </c>
      <c r="E44" s="50">
        <f t="shared" si="0"/>
        <v>7.721192143936273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  <c r="IW44" s="15"/>
      <c r="IX44" s="15"/>
      <c r="IY44" s="15"/>
      <c r="IZ44" s="15"/>
      <c r="JA44" s="15"/>
      <c r="JB44" s="15"/>
      <c r="JC44" s="15"/>
      <c r="JD44" s="15"/>
      <c r="JE44" s="15"/>
      <c r="JF44" s="15"/>
      <c r="JG44" s="15"/>
      <c r="JH44" s="15"/>
      <c r="JI44" s="15"/>
      <c r="JJ44" s="15"/>
      <c r="JK44" s="15"/>
      <c r="JL44" s="15"/>
      <c r="JM44" s="15"/>
      <c r="JN44" s="15"/>
      <c r="JO44" s="15"/>
      <c r="JP44" s="15"/>
      <c r="JQ44" s="15"/>
      <c r="JR44" s="15"/>
      <c r="JS44" s="15"/>
      <c r="JT44" s="15"/>
      <c r="JU44" s="15"/>
      <c r="JV44" s="15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15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15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15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5"/>
      <c r="TS44" s="15"/>
      <c r="TT44" s="15"/>
      <c r="TU44" s="15"/>
      <c r="TV44" s="15"/>
      <c r="TW44" s="15"/>
      <c r="TX44" s="15"/>
      <c r="TY44" s="15"/>
      <c r="TZ44" s="15"/>
      <c r="UA44" s="15"/>
      <c r="UB44" s="15"/>
      <c r="UC44" s="15"/>
      <c r="UD44" s="15"/>
      <c r="UE44" s="15"/>
      <c r="UF44" s="15"/>
      <c r="UG44" s="15"/>
      <c r="UH44" s="15"/>
      <c r="UI44" s="15"/>
      <c r="UJ44" s="15"/>
      <c r="UK44" s="15"/>
      <c r="UL44" s="15"/>
      <c r="UM44" s="15"/>
      <c r="UN44" s="15"/>
      <c r="UO44" s="15"/>
      <c r="UP44" s="15"/>
      <c r="UQ44" s="15"/>
      <c r="UR44" s="15"/>
      <c r="US44" s="15"/>
      <c r="UT44" s="15"/>
      <c r="UU44" s="15"/>
      <c r="UV44" s="15"/>
      <c r="UW44" s="15"/>
      <c r="UX44" s="15"/>
      <c r="UY44" s="15"/>
      <c r="UZ44" s="15"/>
      <c r="VA44" s="15"/>
      <c r="VB44" s="15"/>
      <c r="VC44" s="15"/>
      <c r="VD44" s="15"/>
      <c r="VE44" s="15"/>
      <c r="VF44" s="15"/>
      <c r="VG44" s="15"/>
      <c r="VH44" s="15"/>
      <c r="VI44" s="15"/>
      <c r="VJ44" s="15"/>
      <c r="VK44" s="15"/>
      <c r="VL44" s="15"/>
      <c r="VM44" s="15"/>
      <c r="VN44" s="15"/>
      <c r="VO44" s="15"/>
      <c r="VP44" s="15"/>
      <c r="VQ44" s="15"/>
      <c r="VR44" s="15"/>
      <c r="VS44" s="15"/>
      <c r="VT44" s="15"/>
      <c r="VU44" s="15"/>
      <c r="VV44" s="15"/>
      <c r="VW44" s="15"/>
      <c r="VX44" s="15"/>
      <c r="VY44" s="15"/>
      <c r="VZ44" s="15"/>
      <c r="WA44" s="15"/>
      <c r="WB44" s="15"/>
      <c r="WC44" s="15"/>
      <c r="WD44" s="15"/>
      <c r="WE44" s="15"/>
      <c r="WF44" s="15"/>
      <c r="WG44" s="15"/>
      <c r="WH44" s="15"/>
      <c r="WI44" s="15"/>
      <c r="WJ44" s="15"/>
      <c r="WK44" s="15"/>
      <c r="WL44" s="15"/>
      <c r="WM44" s="15"/>
      <c r="WN44" s="15"/>
      <c r="WO44" s="15"/>
      <c r="WP44" s="15"/>
      <c r="WQ44" s="15"/>
      <c r="WR44" s="15"/>
      <c r="WS44" s="15"/>
      <c r="WT44" s="15"/>
      <c r="WU44" s="15"/>
      <c r="WV44" s="15"/>
      <c r="WW44" s="15"/>
      <c r="WX44" s="15"/>
      <c r="WY44" s="15"/>
      <c r="WZ44" s="15"/>
      <c r="XA44" s="15"/>
      <c r="XB44" s="15"/>
      <c r="XC44" s="15"/>
      <c r="XD44" s="15"/>
      <c r="XE44" s="15"/>
      <c r="XF44" s="15"/>
      <c r="XG44" s="15"/>
      <c r="XH44" s="15"/>
      <c r="XI44" s="15"/>
      <c r="XJ44" s="15"/>
      <c r="XK44" s="15"/>
      <c r="XL44" s="15"/>
      <c r="XM44" s="15"/>
      <c r="XN44" s="15"/>
      <c r="XO44" s="15"/>
      <c r="XP44" s="15"/>
      <c r="XQ44" s="15"/>
      <c r="XR44" s="15"/>
      <c r="XS44" s="15"/>
      <c r="XT44" s="15"/>
      <c r="XU44" s="15"/>
      <c r="XV44" s="15"/>
      <c r="XW44" s="15"/>
      <c r="XX44" s="15"/>
      <c r="XY44" s="15"/>
      <c r="XZ44" s="15"/>
      <c r="YA44" s="15"/>
      <c r="YB44" s="15"/>
      <c r="YC44" s="15"/>
      <c r="YD44" s="15"/>
      <c r="YE44" s="15"/>
      <c r="YF44" s="15"/>
      <c r="YG44" s="15"/>
      <c r="YH44" s="15"/>
      <c r="YI44" s="15"/>
      <c r="YJ44" s="15"/>
      <c r="YK44" s="15"/>
      <c r="YL44" s="15"/>
      <c r="YM44" s="15"/>
      <c r="YN44" s="15"/>
      <c r="YO44" s="15"/>
      <c r="YP44" s="15"/>
      <c r="YQ44" s="15"/>
      <c r="YR44" s="15"/>
      <c r="YS44" s="15"/>
      <c r="YT44" s="15"/>
      <c r="YU44" s="15"/>
      <c r="YV44" s="15"/>
      <c r="YW44" s="15"/>
      <c r="YX44" s="15"/>
      <c r="YY44" s="15"/>
      <c r="YZ44" s="15"/>
      <c r="ZA44" s="15"/>
      <c r="ZB44" s="15"/>
      <c r="ZC44" s="15"/>
      <c r="ZD44" s="15"/>
      <c r="ZE44" s="15"/>
      <c r="ZF44" s="15"/>
      <c r="ZG44" s="15"/>
      <c r="ZH44" s="15"/>
      <c r="ZI44" s="15"/>
      <c r="ZJ44" s="15"/>
      <c r="ZK44" s="15"/>
      <c r="ZL44" s="15"/>
      <c r="ZM44" s="15"/>
      <c r="ZN44" s="15"/>
      <c r="ZO44" s="15"/>
      <c r="ZP44" s="15"/>
      <c r="ZQ44" s="15"/>
      <c r="ZR44" s="15"/>
      <c r="ZS44" s="15"/>
      <c r="ZT44" s="15"/>
      <c r="ZU44" s="15"/>
      <c r="ZV44" s="15"/>
      <c r="ZW44" s="15"/>
      <c r="ZX44" s="15"/>
      <c r="ZY44" s="15"/>
      <c r="ZZ44" s="15"/>
      <c r="AAA44" s="15"/>
      <c r="AAB44" s="15"/>
      <c r="AAC44" s="15"/>
      <c r="AAD44" s="15"/>
      <c r="AAE44" s="15"/>
      <c r="AAF44" s="15"/>
      <c r="AAG44" s="15"/>
      <c r="AAH44" s="15"/>
      <c r="AAI44" s="15"/>
      <c r="AAJ44" s="15"/>
      <c r="AAK44" s="15"/>
      <c r="AAL44" s="15"/>
      <c r="AAM44" s="15"/>
      <c r="AAN44" s="15"/>
      <c r="AAO44" s="15"/>
      <c r="AAP44" s="15"/>
      <c r="AAQ44" s="15"/>
      <c r="AAR44" s="15"/>
      <c r="AAS44" s="15"/>
      <c r="AAT44" s="15"/>
      <c r="AAU44" s="15"/>
      <c r="AAV44" s="15"/>
      <c r="AAW44" s="15"/>
      <c r="AAX44" s="15"/>
      <c r="AAY44" s="15"/>
      <c r="AAZ44" s="15"/>
      <c r="ABA44" s="15"/>
      <c r="ABB44" s="15"/>
      <c r="ABC44" s="15"/>
      <c r="ABD44" s="15"/>
      <c r="ABE44" s="15"/>
      <c r="ABF44" s="15"/>
      <c r="ABG44" s="15"/>
      <c r="ABH44" s="15"/>
      <c r="ABI44" s="15"/>
      <c r="ABJ44" s="15"/>
      <c r="ABK44" s="15"/>
      <c r="ABL44" s="15"/>
      <c r="ABM44" s="15"/>
      <c r="ABN44" s="15"/>
      <c r="ABO44" s="15"/>
      <c r="ABP44" s="15"/>
      <c r="ABQ44" s="15"/>
      <c r="ABR44" s="15"/>
      <c r="ABS44" s="15"/>
      <c r="ABT44" s="15"/>
      <c r="ABU44" s="15"/>
      <c r="ABV44" s="15"/>
      <c r="ABW44" s="15"/>
      <c r="ABX44" s="15"/>
      <c r="ABY44" s="15"/>
      <c r="ABZ44" s="15"/>
      <c r="ACA44" s="15"/>
      <c r="ACB44" s="15"/>
      <c r="ACC44" s="15"/>
      <c r="ACD44" s="15"/>
      <c r="ACE44" s="15"/>
      <c r="ACF44" s="15"/>
      <c r="ACG44" s="15"/>
      <c r="ACH44" s="15"/>
      <c r="ACI44" s="15"/>
      <c r="ACJ44" s="15"/>
      <c r="ACK44" s="15"/>
      <c r="ACL44" s="15"/>
      <c r="ACM44" s="15"/>
      <c r="ACN44" s="15"/>
      <c r="ACO44" s="15"/>
      <c r="ACP44" s="15"/>
      <c r="ACQ44" s="15"/>
      <c r="ACR44" s="15"/>
      <c r="ACS44" s="15"/>
      <c r="ACT44" s="15"/>
      <c r="ACU44" s="15"/>
      <c r="ACV44" s="15"/>
      <c r="ACW44" s="15"/>
      <c r="ACX44" s="15"/>
      <c r="ACY44" s="15"/>
      <c r="ACZ44" s="15"/>
      <c r="ADA44" s="15"/>
      <c r="ADB44" s="15"/>
      <c r="ADC44" s="15"/>
      <c r="ADD44" s="15"/>
      <c r="ADE44" s="15"/>
      <c r="ADF44" s="15"/>
      <c r="ADG44" s="15"/>
      <c r="ADH44" s="15"/>
      <c r="ADI44" s="15"/>
      <c r="ADJ44" s="15"/>
      <c r="ADK44" s="15"/>
      <c r="ADL44" s="15"/>
      <c r="ADM44" s="15"/>
      <c r="ADN44" s="15"/>
      <c r="ADO44" s="15"/>
      <c r="ADP44" s="15"/>
      <c r="ADQ44" s="15"/>
      <c r="ADR44" s="15"/>
      <c r="ADS44" s="15"/>
      <c r="ADT44" s="15"/>
      <c r="ADU44" s="15"/>
      <c r="ADV44" s="15"/>
      <c r="ADW44" s="15"/>
      <c r="ADX44" s="15"/>
      <c r="ADY44" s="15"/>
      <c r="ADZ44" s="15"/>
      <c r="AEA44" s="15"/>
      <c r="AEB44" s="15"/>
      <c r="AEC44" s="15"/>
      <c r="AED44" s="15"/>
      <c r="AEE44" s="15"/>
      <c r="AEF44" s="15"/>
      <c r="AEG44" s="15"/>
      <c r="AEH44" s="15"/>
      <c r="AEI44" s="15"/>
      <c r="AEJ44" s="15"/>
      <c r="AEK44" s="15"/>
      <c r="AEL44" s="15"/>
      <c r="AEM44" s="15"/>
      <c r="AEN44" s="15"/>
      <c r="AEO44" s="15"/>
      <c r="AEP44" s="15"/>
      <c r="AEQ44" s="15"/>
      <c r="AER44" s="15"/>
      <c r="AES44" s="15"/>
      <c r="AET44" s="15"/>
      <c r="AEU44" s="15"/>
      <c r="AEV44" s="15"/>
      <c r="AEW44" s="15"/>
      <c r="AEX44" s="15"/>
      <c r="AEY44" s="15"/>
      <c r="AEZ44" s="15"/>
      <c r="AFA44" s="15"/>
      <c r="AFB44" s="15"/>
      <c r="AFC44" s="15"/>
      <c r="AFD44" s="15"/>
      <c r="AFE44" s="15"/>
      <c r="AFF44" s="15"/>
      <c r="AFG44" s="15"/>
      <c r="AFH44" s="15"/>
      <c r="AFI44" s="15"/>
      <c r="AFJ44" s="15"/>
      <c r="AFK44" s="15"/>
      <c r="AFL44" s="15"/>
      <c r="AFM44" s="15"/>
      <c r="AFN44" s="15"/>
      <c r="AFO44" s="15"/>
      <c r="AFP44" s="15"/>
      <c r="AFQ44" s="15"/>
      <c r="AFR44" s="15"/>
      <c r="AFS44" s="15"/>
      <c r="AFT44" s="15"/>
      <c r="AFU44" s="15"/>
      <c r="AFV44" s="15"/>
      <c r="AFW44" s="15"/>
      <c r="AFX44" s="15"/>
      <c r="AFY44" s="15"/>
      <c r="AFZ44" s="15"/>
      <c r="AGA44" s="15"/>
      <c r="AGB44" s="15"/>
      <c r="AGC44" s="15"/>
      <c r="AGD44" s="15"/>
      <c r="AGE44" s="15"/>
      <c r="AGF44" s="15"/>
      <c r="AGG44" s="15"/>
      <c r="AGH44" s="15"/>
      <c r="AGI44" s="15"/>
      <c r="AGJ44" s="15"/>
      <c r="AGK44" s="15"/>
      <c r="AGL44" s="15"/>
      <c r="AGM44" s="15"/>
      <c r="AGN44" s="15"/>
      <c r="AGO44" s="15"/>
      <c r="AGP44" s="15"/>
      <c r="AGQ44" s="15"/>
      <c r="AGR44" s="15"/>
      <c r="AGS44" s="15"/>
      <c r="AGT44" s="15"/>
      <c r="AGU44" s="15"/>
      <c r="AGV44" s="15"/>
      <c r="AGW44" s="15"/>
      <c r="AGX44" s="15"/>
      <c r="AGY44" s="15"/>
      <c r="AGZ44" s="15"/>
      <c r="AHA44" s="15"/>
      <c r="AHB44" s="15"/>
      <c r="AHC44" s="15"/>
      <c r="AHD44" s="15"/>
      <c r="AHE44" s="15"/>
      <c r="AHF44" s="15"/>
      <c r="AHG44" s="15"/>
      <c r="AHH44" s="15"/>
      <c r="AHI44" s="15"/>
      <c r="AHJ44" s="15"/>
      <c r="AHK44" s="15"/>
      <c r="AHL44" s="15"/>
      <c r="AHM44" s="15"/>
      <c r="AHN44" s="15"/>
      <c r="AHO44" s="15"/>
      <c r="AHP44" s="15"/>
      <c r="AHQ44" s="15"/>
      <c r="AHR44" s="15"/>
      <c r="AHS44" s="15"/>
      <c r="AHT44" s="15"/>
      <c r="AHU44" s="15"/>
      <c r="AHV44" s="15"/>
      <c r="AHW44" s="15"/>
      <c r="AHX44" s="15"/>
      <c r="AHY44" s="15"/>
      <c r="AHZ44" s="15"/>
      <c r="AIA44" s="15"/>
      <c r="AIB44" s="15"/>
      <c r="AIC44" s="15"/>
      <c r="AID44" s="15"/>
      <c r="AIE44" s="15"/>
      <c r="AIF44" s="15"/>
      <c r="AIG44" s="15"/>
      <c r="AIH44" s="15"/>
      <c r="AII44" s="15"/>
      <c r="AIJ44" s="15"/>
      <c r="AIK44" s="15"/>
      <c r="AIL44" s="15"/>
      <c r="AIM44" s="15"/>
      <c r="AIN44" s="15"/>
      <c r="AIO44" s="15"/>
      <c r="AIP44" s="15"/>
      <c r="AIQ44" s="15"/>
      <c r="AIR44" s="15"/>
      <c r="AIS44" s="15"/>
      <c r="AIT44" s="15"/>
      <c r="AIU44" s="15"/>
      <c r="AIV44" s="15"/>
      <c r="AIW44" s="15"/>
      <c r="AIX44" s="15"/>
      <c r="AIY44" s="15"/>
      <c r="AIZ44" s="15"/>
      <c r="AJA44" s="15"/>
      <c r="AJB44" s="15"/>
      <c r="AJC44" s="15"/>
      <c r="AJD44" s="15"/>
      <c r="AJE44" s="15"/>
      <c r="AJF44" s="15"/>
      <c r="AJG44" s="15"/>
      <c r="AJH44" s="15"/>
      <c r="AJI44" s="15"/>
      <c r="AJJ44" s="15"/>
      <c r="AJK44" s="15"/>
      <c r="AJL44" s="15"/>
      <c r="AJM44" s="15"/>
      <c r="AJN44" s="15"/>
      <c r="AJO44" s="15"/>
      <c r="AJP44" s="15"/>
      <c r="AJQ44" s="15"/>
      <c r="AJR44" s="15"/>
      <c r="AJS44" s="15"/>
      <c r="AJT44" s="15"/>
      <c r="AJU44" s="15"/>
      <c r="AJV44" s="15"/>
      <c r="AJW44" s="15"/>
      <c r="AJX44" s="15"/>
      <c r="AJY44" s="15"/>
      <c r="AJZ44" s="15"/>
      <c r="AKA44" s="15"/>
      <c r="AKB44" s="15"/>
      <c r="AKC44" s="15"/>
      <c r="AKD44" s="15"/>
      <c r="AKE44" s="15"/>
      <c r="AKF44" s="15"/>
      <c r="AKG44" s="15"/>
      <c r="AKH44" s="15"/>
      <c r="AKI44" s="15"/>
      <c r="AKJ44" s="15"/>
      <c r="AKK44" s="15"/>
      <c r="AKL44" s="15"/>
      <c r="AKM44" s="15"/>
      <c r="AKN44" s="15"/>
      <c r="AKO44" s="15"/>
      <c r="AKP44" s="15"/>
      <c r="AKQ44" s="15"/>
      <c r="AKR44" s="15"/>
      <c r="AKS44" s="15"/>
      <c r="AKT44" s="15"/>
      <c r="AKU44" s="15"/>
      <c r="AKV44" s="15"/>
      <c r="AKW44" s="15"/>
      <c r="AKX44" s="15"/>
      <c r="AKY44" s="15"/>
      <c r="AKZ44" s="15"/>
      <c r="ALA44" s="15"/>
      <c r="ALB44" s="15"/>
      <c r="ALC44" s="15"/>
      <c r="ALD44" s="15"/>
      <c r="ALE44" s="15"/>
      <c r="ALF44" s="15"/>
      <c r="ALG44" s="15"/>
      <c r="ALH44" s="15"/>
      <c r="ALI44" s="15"/>
      <c r="ALJ44" s="15"/>
      <c r="ALK44" s="15"/>
      <c r="ALL44" s="15"/>
      <c r="ALM44" s="15"/>
      <c r="ALN44" s="15"/>
      <c r="ALO44" s="15"/>
      <c r="ALP44" s="15"/>
      <c r="ALQ44" s="15"/>
      <c r="ALR44" s="15"/>
      <c r="ALS44" s="15"/>
      <c r="ALT44" s="15"/>
      <c r="ALU44" s="15"/>
      <c r="ALV44" s="15"/>
      <c r="ALW44" s="15"/>
      <c r="ALX44" s="15"/>
      <c r="ALY44" s="15"/>
      <c r="ALZ44" s="15"/>
      <c r="AMA44" s="15"/>
      <c r="AMB44" s="15"/>
      <c r="AMC44" s="15"/>
      <c r="AMD44" s="15"/>
      <c r="AME44" s="15"/>
      <c r="AMF44" s="15"/>
      <c r="AMG44" s="15"/>
    </row>
    <row r="45" spans="1:1021" ht="19.5" customHeight="1" x14ac:dyDescent="0.2">
      <c r="A45" s="7" t="s">
        <v>80</v>
      </c>
      <c r="B45" s="34" t="s">
        <v>81</v>
      </c>
      <c r="C45" s="46">
        <f>C46+C47</f>
        <v>58524.340000000004</v>
      </c>
      <c r="D45" s="46">
        <f>D46+D47</f>
        <v>8291.9670000000006</v>
      </c>
      <c r="E45" s="48">
        <f t="shared" si="0"/>
        <v>14.168407537786843</v>
      </c>
    </row>
    <row r="46" spans="1:1021" s="16" customFormat="1" ht="18.75" customHeight="1" x14ac:dyDescent="0.2">
      <c r="A46" s="19" t="s">
        <v>136</v>
      </c>
      <c r="B46" s="18" t="s">
        <v>138</v>
      </c>
      <c r="C46" s="44">
        <v>56764.44</v>
      </c>
      <c r="D46" s="44">
        <v>6654.4669999999996</v>
      </c>
      <c r="E46" s="50">
        <f t="shared" si="0"/>
        <v>11.722950142730202</v>
      </c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  <c r="IW46" s="15"/>
      <c r="IX46" s="15"/>
      <c r="IY46" s="15"/>
      <c r="IZ46" s="15"/>
      <c r="JA46" s="15"/>
      <c r="JB46" s="15"/>
      <c r="JC46" s="15"/>
      <c r="JD46" s="15"/>
      <c r="JE46" s="15"/>
      <c r="JF46" s="15"/>
      <c r="JG46" s="15"/>
      <c r="JH46" s="15"/>
      <c r="JI46" s="15"/>
      <c r="JJ46" s="15"/>
      <c r="JK46" s="15"/>
      <c r="JL46" s="15"/>
      <c r="JM46" s="15"/>
      <c r="JN46" s="15"/>
      <c r="JO46" s="15"/>
      <c r="JP46" s="15"/>
      <c r="JQ46" s="15"/>
      <c r="JR46" s="15"/>
      <c r="JS46" s="15"/>
      <c r="JT46" s="15"/>
      <c r="JU46" s="15"/>
      <c r="JV46" s="15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/>
      <c r="KO46" s="15"/>
      <c r="KP46" s="15"/>
      <c r="KQ46" s="15"/>
      <c r="KR46" s="15"/>
      <c r="KS46" s="15"/>
      <c r="KT46" s="15"/>
      <c r="KU46" s="15"/>
      <c r="KV46" s="15"/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/>
      <c r="NQ46" s="15"/>
      <c r="NR46" s="15"/>
      <c r="NS46" s="15"/>
      <c r="NT46" s="15"/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/>
      <c r="OF46" s="15"/>
      <c r="OG46" s="15"/>
      <c r="OH46" s="15"/>
      <c r="OI46" s="15"/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15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15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15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5"/>
      <c r="TS46" s="15"/>
      <c r="TT46" s="15"/>
      <c r="TU46" s="15"/>
      <c r="TV46" s="15"/>
      <c r="TW46" s="15"/>
      <c r="TX46" s="15"/>
      <c r="TY46" s="15"/>
      <c r="TZ46" s="15"/>
      <c r="UA46" s="15"/>
      <c r="UB46" s="15"/>
      <c r="UC46" s="15"/>
      <c r="UD46" s="15"/>
      <c r="UE46" s="15"/>
      <c r="UF46" s="15"/>
      <c r="UG46" s="15"/>
      <c r="UH46" s="15"/>
      <c r="UI46" s="15"/>
      <c r="UJ46" s="15"/>
      <c r="UK46" s="15"/>
      <c r="UL46" s="15"/>
      <c r="UM46" s="15"/>
      <c r="UN46" s="15"/>
      <c r="UO46" s="15"/>
      <c r="UP46" s="15"/>
      <c r="UQ46" s="15"/>
      <c r="UR46" s="15"/>
      <c r="US46" s="15"/>
      <c r="UT46" s="15"/>
      <c r="UU46" s="15"/>
      <c r="UV46" s="15"/>
      <c r="UW46" s="15"/>
      <c r="UX46" s="15"/>
      <c r="UY46" s="15"/>
      <c r="UZ46" s="15"/>
      <c r="VA46" s="15"/>
      <c r="VB46" s="15"/>
      <c r="VC46" s="15"/>
      <c r="VD46" s="15"/>
      <c r="VE46" s="15"/>
      <c r="VF46" s="15"/>
      <c r="VG46" s="15"/>
      <c r="VH46" s="15"/>
      <c r="VI46" s="15"/>
      <c r="VJ46" s="15"/>
      <c r="VK46" s="15"/>
      <c r="VL46" s="15"/>
      <c r="VM46" s="15"/>
      <c r="VN46" s="15"/>
      <c r="VO46" s="15"/>
      <c r="VP46" s="15"/>
      <c r="VQ46" s="15"/>
      <c r="VR46" s="15"/>
      <c r="VS46" s="15"/>
      <c r="VT46" s="15"/>
      <c r="VU46" s="15"/>
      <c r="VV46" s="15"/>
      <c r="VW46" s="15"/>
      <c r="VX46" s="15"/>
      <c r="VY46" s="15"/>
      <c r="VZ46" s="15"/>
      <c r="WA46" s="15"/>
      <c r="WB46" s="15"/>
      <c r="WC46" s="15"/>
      <c r="WD46" s="15"/>
      <c r="WE46" s="15"/>
      <c r="WF46" s="15"/>
      <c r="WG46" s="15"/>
      <c r="WH46" s="15"/>
      <c r="WI46" s="15"/>
      <c r="WJ46" s="15"/>
      <c r="WK46" s="15"/>
      <c r="WL46" s="15"/>
      <c r="WM46" s="15"/>
      <c r="WN46" s="15"/>
      <c r="WO46" s="15"/>
      <c r="WP46" s="15"/>
      <c r="WQ46" s="15"/>
      <c r="WR46" s="15"/>
      <c r="WS46" s="15"/>
      <c r="WT46" s="15"/>
      <c r="WU46" s="15"/>
      <c r="WV46" s="15"/>
      <c r="WW46" s="15"/>
      <c r="WX46" s="15"/>
      <c r="WY46" s="15"/>
      <c r="WZ46" s="15"/>
      <c r="XA46" s="15"/>
      <c r="XB46" s="15"/>
      <c r="XC46" s="15"/>
      <c r="XD46" s="15"/>
      <c r="XE46" s="15"/>
      <c r="XF46" s="15"/>
      <c r="XG46" s="15"/>
      <c r="XH46" s="15"/>
      <c r="XI46" s="15"/>
      <c r="XJ46" s="15"/>
      <c r="XK46" s="15"/>
      <c r="XL46" s="15"/>
      <c r="XM46" s="15"/>
      <c r="XN46" s="15"/>
      <c r="XO46" s="15"/>
      <c r="XP46" s="15"/>
      <c r="XQ46" s="15"/>
      <c r="XR46" s="15"/>
      <c r="XS46" s="15"/>
      <c r="XT46" s="15"/>
      <c r="XU46" s="15"/>
      <c r="XV46" s="15"/>
      <c r="XW46" s="15"/>
      <c r="XX46" s="15"/>
      <c r="XY46" s="15"/>
      <c r="XZ46" s="15"/>
      <c r="YA46" s="15"/>
      <c r="YB46" s="15"/>
      <c r="YC46" s="15"/>
      <c r="YD46" s="15"/>
      <c r="YE46" s="15"/>
      <c r="YF46" s="15"/>
      <c r="YG46" s="15"/>
      <c r="YH46" s="15"/>
      <c r="YI46" s="15"/>
      <c r="YJ46" s="15"/>
      <c r="YK46" s="15"/>
      <c r="YL46" s="15"/>
      <c r="YM46" s="15"/>
      <c r="YN46" s="15"/>
      <c r="YO46" s="15"/>
      <c r="YP46" s="15"/>
      <c r="YQ46" s="15"/>
      <c r="YR46" s="15"/>
      <c r="YS46" s="15"/>
      <c r="YT46" s="15"/>
      <c r="YU46" s="15"/>
      <c r="YV46" s="15"/>
      <c r="YW46" s="15"/>
      <c r="YX46" s="15"/>
      <c r="YY46" s="15"/>
      <c r="YZ46" s="15"/>
      <c r="ZA46" s="15"/>
      <c r="ZB46" s="15"/>
      <c r="ZC46" s="15"/>
      <c r="ZD46" s="15"/>
      <c r="ZE46" s="15"/>
      <c r="ZF46" s="15"/>
      <c r="ZG46" s="15"/>
      <c r="ZH46" s="15"/>
      <c r="ZI46" s="15"/>
      <c r="ZJ46" s="15"/>
      <c r="ZK46" s="15"/>
      <c r="ZL46" s="15"/>
      <c r="ZM46" s="15"/>
      <c r="ZN46" s="15"/>
      <c r="ZO46" s="15"/>
      <c r="ZP46" s="15"/>
      <c r="ZQ46" s="15"/>
      <c r="ZR46" s="15"/>
      <c r="ZS46" s="15"/>
      <c r="ZT46" s="15"/>
      <c r="ZU46" s="15"/>
      <c r="ZV46" s="15"/>
      <c r="ZW46" s="15"/>
      <c r="ZX46" s="15"/>
      <c r="ZY46" s="15"/>
      <c r="ZZ46" s="15"/>
      <c r="AAA46" s="15"/>
      <c r="AAB46" s="15"/>
      <c r="AAC46" s="15"/>
      <c r="AAD46" s="15"/>
      <c r="AAE46" s="15"/>
      <c r="AAF46" s="15"/>
      <c r="AAG46" s="15"/>
      <c r="AAH46" s="15"/>
      <c r="AAI46" s="15"/>
      <c r="AAJ46" s="15"/>
      <c r="AAK46" s="15"/>
      <c r="AAL46" s="15"/>
      <c r="AAM46" s="15"/>
      <c r="AAN46" s="15"/>
      <c r="AAO46" s="15"/>
      <c r="AAP46" s="15"/>
      <c r="AAQ46" s="15"/>
      <c r="AAR46" s="15"/>
      <c r="AAS46" s="15"/>
      <c r="AAT46" s="15"/>
      <c r="AAU46" s="15"/>
      <c r="AAV46" s="15"/>
      <c r="AAW46" s="15"/>
      <c r="AAX46" s="15"/>
      <c r="AAY46" s="15"/>
      <c r="AAZ46" s="15"/>
      <c r="ABA46" s="15"/>
      <c r="ABB46" s="15"/>
      <c r="ABC46" s="15"/>
      <c r="ABD46" s="15"/>
      <c r="ABE46" s="15"/>
      <c r="ABF46" s="15"/>
      <c r="ABG46" s="15"/>
      <c r="ABH46" s="15"/>
      <c r="ABI46" s="15"/>
      <c r="ABJ46" s="15"/>
      <c r="ABK46" s="15"/>
      <c r="ABL46" s="15"/>
      <c r="ABM46" s="15"/>
      <c r="ABN46" s="15"/>
      <c r="ABO46" s="15"/>
      <c r="ABP46" s="15"/>
      <c r="ABQ46" s="15"/>
      <c r="ABR46" s="15"/>
      <c r="ABS46" s="15"/>
      <c r="ABT46" s="15"/>
      <c r="ABU46" s="15"/>
      <c r="ABV46" s="15"/>
      <c r="ABW46" s="15"/>
      <c r="ABX46" s="15"/>
      <c r="ABY46" s="15"/>
      <c r="ABZ46" s="15"/>
      <c r="ACA46" s="15"/>
      <c r="ACB46" s="15"/>
      <c r="ACC46" s="15"/>
      <c r="ACD46" s="15"/>
      <c r="ACE46" s="15"/>
      <c r="ACF46" s="15"/>
      <c r="ACG46" s="15"/>
      <c r="ACH46" s="15"/>
      <c r="ACI46" s="15"/>
      <c r="ACJ46" s="15"/>
      <c r="ACK46" s="15"/>
      <c r="ACL46" s="15"/>
      <c r="ACM46" s="15"/>
      <c r="ACN46" s="15"/>
      <c r="ACO46" s="15"/>
      <c r="ACP46" s="15"/>
      <c r="ACQ46" s="15"/>
      <c r="ACR46" s="15"/>
      <c r="ACS46" s="15"/>
      <c r="ACT46" s="15"/>
      <c r="ACU46" s="15"/>
      <c r="ACV46" s="15"/>
      <c r="ACW46" s="15"/>
      <c r="ACX46" s="15"/>
      <c r="ACY46" s="15"/>
      <c r="ACZ46" s="15"/>
      <c r="ADA46" s="15"/>
      <c r="ADB46" s="15"/>
      <c r="ADC46" s="15"/>
      <c r="ADD46" s="15"/>
      <c r="ADE46" s="15"/>
      <c r="ADF46" s="15"/>
      <c r="ADG46" s="15"/>
      <c r="ADH46" s="15"/>
      <c r="ADI46" s="15"/>
      <c r="ADJ46" s="15"/>
      <c r="ADK46" s="15"/>
      <c r="ADL46" s="15"/>
      <c r="ADM46" s="15"/>
      <c r="ADN46" s="15"/>
      <c r="ADO46" s="15"/>
      <c r="ADP46" s="15"/>
      <c r="ADQ46" s="15"/>
      <c r="ADR46" s="15"/>
      <c r="ADS46" s="15"/>
      <c r="ADT46" s="15"/>
      <c r="ADU46" s="15"/>
      <c r="ADV46" s="15"/>
      <c r="ADW46" s="15"/>
      <c r="ADX46" s="15"/>
      <c r="ADY46" s="15"/>
      <c r="ADZ46" s="15"/>
      <c r="AEA46" s="15"/>
      <c r="AEB46" s="15"/>
      <c r="AEC46" s="15"/>
      <c r="AED46" s="15"/>
      <c r="AEE46" s="15"/>
      <c r="AEF46" s="15"/>
      <c r="AEG46" s="15"/>
      <c r="AEH46" s="15"/>
      <c r="AEI46" s="15"/>
      <c r="AEJ46" s="15"/>
      <c r="AEK46" s="15"/>
      <c r="AEL46" s="15"/>
      <c r="AEM46" s="15"/>
      <c r="AEN46" s="15"/>
      <c r="AEO46" s="15"/>
      <c r="AEP46" s="15"/>
      <c r="AEQ46" s="15"/>
      <c r="AER46" s="15"/>
      <c r="AES46" s="15"/>
      <c r="AET46" s="15"/>
      <c r="AEU46" s="15"/>
      <c r="AEV46" s="15"/>
      <c r="AEW46" s="15"/>
      <c r="AEX46" s="15"/>
      <c r="AEY46" s="15"/>
      <c r="AEZ46" s="15"/>
      <c r="AFA46" s="15"/>
      <c r="AFB46" s="15"/>
      <c r="AFC46" s="15"/>
      <c r="AFD46" s="15"/>
      <c r="AFE46" s="15"/>
      <c r="AFF46" s="15"/>
      <c r="AFG46" s="15"/>
      <c r="AFH46" s="15"/>
      <c r="AFI46" s="15"/>
      <c r="AFJ46" s="15"/>
      <c r="AFK46" s="15"/>
      <c r="AFL46" s="15"/>
      <c r="AFM46" s="15"/>
      <c r="AFN46" s="15"/>
      <c r="AFO46" s="15"/>
      <c r="AFP46" s="15"/>
      <c r="AFQ46" s="15"/>
      <c r="AFR46" s="15"/>
      <c r="AFS46" s="15"/>
      <c r="AFT46" s="15"/>
      <c r="AFU46" s="15"/>
      <c r="AFV46" s="15"/>
      <c r="AFW46" s="15"/>
      <c r="AFX46" s="15"/>
      <c r="AFY46" s="15"/>
      <c r="AFZ46" s="15"/>
      <c r="AGA46" s="15"/>
      <c r="AGB46" s="15"/>
      <c r="AGC46" s="15"/>
      <c r="AGD46" s="15"/>
      <c r="AGE46" s="15"/>
      <c r="AGF46" s="15"/>
      <c r="AGG46" s="15"/>
      <c r="AGH46" s="15"/>
      <c r="AGI46" s="15"/>
      <c r="AGJ46" s="15"/>
      <c r="AGK46" s="15"/>
      <c r="AGL46" s="15"/>
      <c r="AGM46" s="15"/>
      <c r="AGN46" s="15"/>
      <c r="AGO46" s="15"/>
      <c r="AGP46" s="15"/>
      <c r="AGQ46" s="15"/>
      <c r="AGR46" s="15"/>
      <c r="AGS46" s="15"/>
      <c r="AGT46" s="15"/>
      <c r="AGU46" s="15"/>
      <c r="AGV46" s="15"/>
      <c r="AGW46" s="15"/>
      <c r="AGX46" s="15"/>
      <c r="AGY46" s="15"/>
      <c r="AGZ46" s="15"/>
      <c r="AHA46" s="15"/>
      <c r="AHB46" s="15"/>
      <c r="AHC46" s="15"/>
      <c r="AHD46" s="15"/>
      <c r="AHE46" s="15"/>
      <c r="AHF46" s="15"/>
      <c r="AHG46" s="15"/>
      <c r="AHH46" s="15"/>
      <c r="AHI46" s="15"/>
      <c r="AHJ46" s="15"/>
      <c r="AHK46" s="15"/>
      <c r="AHL46" s="15"/>
      <c r="AHM46" s="15"/>
      <c r="AHN46" s="15"/>
      <c r="AHO46" s="15"/>
      <c r="AHP46" s="15"/>
      <c r="AHQ46" s="15"/>
      <c r="AHR46" s="15"/>
      <c r="AHS46" s="15"/>
      <c r="AHT46" s="15"/>
      <c r="AHU46" s="15"/>
      <c r="AHV46" s="15"/>
      <c r="AHW46" s="15"/>
      <c r="AHX46" s="15"/>
      <c r="AHY46" s="15"/>
      <c r="AHZ46" s="15"/>
      <c r="AIA46" s="15"/>
      <c r="AIB46" s="15"/>
      <c r="AIC46" s="15"/>
      <c r="AID46" s="15"/>
      <c r="AIE46" s="15"/>
      <c r="AIF46" s="15"/>
      <c r="AIG46" s="15"/>
      <c r="AIH46" s="15"/>
      <c r="AII46" s="15"/>
      <c r="AIJ46" s="15"/>
      <c r="AIK46" s="15"/>
      <c r="AIL46" s="15"/>
      <c r="AIM46" s="15"/>
      <c r="AIN46" s="15"/>
      <c r="AIO46" s="15"/>
      <c r="AIP46" s="15"/>
      <c r="AIQ46" s="15"/>
      <c r="AIR46" s="15"/>
      <c r="AIS46" s="15"/>
      <c r="AIT46" s="15"/>
      <c r="AIU46" s="15"/>
      <c r="AIV46" s="15"/>
      <c r="AIW46" s="15"/>
      <c r="AIX46" s="15"/>
      <c r="AIY46" s="15"/>
      <c r="AIZ46" s="15"/>
      <c r="AJA46" s="15"/>
      <c r="AJB46" s="15"/>
      <c r="AJC46" s="15"/>
      <c r="AJD46" s="15"/>
      <c r="AJE46" s="15"/>
      <c r="AJF46" s="15"/>
      <c r="AJG46" s="15"/>
      <c r="AJH46" s="15"/>
      <c r="AJI46" s="15"/>
      <c r="AJJ46" s="15"/>
      <c r="AJK46" s="15"/>
      <c r="AJL46" s="15"/>
      <c r="AJM46" s="15"/>
      <c r="AJN46" s="15"/>
      <c r="AJO46" s="15"/>
      <c r="AJP46" s="15"/>
      <c r="AJQ46" s="15"/>
      <c r="AJR46" s="15"/>
      <c r="AJS46" s="15"/>
      <c r="AJT46" s="15"/>
      <c r="AJU46" s="15"/>
      <c r="AJV46" s="15"/>
      <c r="AJW46" s="15"/>
      <c r="AJX46" s="15"/>
      <c r="AJY46" s="15"/>
      <c r="AJZ46" s="15"/>
      <c r="AKA46" s="15"/>
      <c r="AKB46" s="15"/>
      <c r="AKC46" s="15"/>
      <c r="AKD46" s="15"/>
      <c r="AKE46" s="15"/>
      <c r="AKF46" s="15"/>
      <c r="AKG46" s="15"/>
      <c r="AKH46" s="15"/>
      <c r="AKI46" s="15"/>
      <c r="AKJ46" s="15"/>
      <c r="AKK46" s="15"/>
      <c r="AKL46" s="15"/>
      <c r="AKM46" s="15"/>
      <c r="AKN46" s="15"/>
      <c r="AKO46" s="15"/>
      <c r="AKP46" s="15"/>
      <c r="AKQ46" s="15"/>
      <c r="AKR46" s="15"/>
      <c r="AKS46" s="15"/>
      <c r="AKT46" s="15"/>
      <c r="AKU46" s="15"/>
      <c r="AKV46" s="15"/>
      <c r="AKW46" s="15"/>
      <c r="AKX46" s="15"/>
      <c r="AKY46" s="15"/>
      <c r="AKZ46" s="15"/>
      <c r="ALA46" s="15"/>
      <c r="ALB46" s="15"/>
      <c r="ALC46" s="15"/>
      <c r="ALD46" s="15"/>
      <c r="ALE46" s="15"/>
      <c r="ALF46" s="15"/>
      <c r="ALG46" s="15"/>
      <c r="ALH46" s="15"/>
      <c r="ALI46" s="15"/>
      <c r="ALJ46" s="15"/>
      <c r="ALK46" s="15"/>
      <c r="ALL46" s="15"/>
      <c r="ALM46" s="15"/>
      <c r="ALN46" s="15"/>
      <c r="ALO46" s="15"/>
      <c r="ALP46" s="15"/>
      <c r="ALQ46" s="15"/>
      <c r="ALR46" s="15"/>
      <c r="ALS46" s="15"/>
      <c r="ALT46" s="15"/>
      <c r="ALU46" s="15"/>
      <c r="ALV46" s="15"/>
      <c r="ALW46" s="15"/>
      <c r="ALX46" s="15"/>
      <c r="ALY46" s="15"/>
      <c r="ALZ46" s="15"/>
      <c r="AMA46" s="15"/>
      <c r="AMB46" s="15"/>
      <c r="AMC46" s="15"/>
      <c r="AMD46" s="15"/>
      <c r="AME46" s="15"/>
      <c r="AMF46" s="15"/>
      <c r="AMG46" s="15"/>
    </row>
    <row r="47" spans="1:1021" s="16" customFormat="1" x14ac:dyDescent="0.2">
      <c r="A47" s="19" t="s">
        <v>82</v>
      </c>
      <c r="B47" s="18" t="s">
        <v>83</v>
      </c>
      <c r="C47" s="44">
        <v>1759.9</v>
      </c>
      <c r="D47" s="44">
        <v>1637.5</v>
      </c>
      <c r="E47" s="50">
        <f t="shared" si="0"/>
        <v>93.045059378373765</v>
      </c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</row>
    <row r="48" spans="1:1021" x14ac:dyDescent="0.2">
      <c r="A48" s="7" t="s">
        <v>84</v>
      </c>
      <c r="B48" s="34" t="s">
        <v>85</v>
      </c>
      <c r="C48" s="46">
        <f>C49</f>
        <v>255</v>
      </c>
      <c r="D48" s="46">
        <f>D49</f>
        <v>33</v>
      </c>
      <c r="E48" s="48">
        <f t="shared" si="0"/>
        <v>12.941176470588237</v>
      </c>
    </row>
    <row r="49" spans="1:1024" s="16" customFormat="1" x14ac:dyDescent="0.2">
      <c r="A49" s="19" t="s">
        <v>86</v>
      </c>
      <c r="B49" s="18" t="s">
        <v>87</v>
      </c>
      <c r="C49" s="44">
        <v>255</v>
      </c>
      <c r="D49" s="44">
        <v>33</v>
      </c>
      <c r="E49" s="50">
        <f t="shared" si="0"/>
        <v>12.941176470588237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  <c r="IW49" s="15"/>
      <c r="IX49" s="15"/>
      <c r="IY49" s="15"/>
      <c r="IZ49" s="15"/>
      <c r="JA49" s="15"/>
      <c r="JB49" s="15"/>
      <c r="JC49" s="15"/>
      <c r="JD49" s="15"/>
      <c r="JE49" s="15"/>
      <c r="JF49" s="15"/>
      <c r="JG49" s="15"/>
      <c r="JH49" s="15"/>
      <c r="JI49" s="15"/>
      <c r="JJ49" s="15"/>
      <c r="JK49" s="15"/>
      <c r="JL49" s="15"/>
      <c r="JM49" s="15"/>
      <c r="JN49" s="15"/>
      <c r="JO49" s="15"/>
      <c r="JP49" s="15"/>
      <c r="JQ49" s="15"/>
      <c r="JR49" s="15"/>
      <c r="JS49" s="15"/>
      <c r="JT49" s="15"/>
      <c r="JU49" s="15"/>
      <c r="JV49" s="15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/>
      <c r="RH49" s="15"/>
      <c r="RI49" s="15"/>
      <c r="RJ49" s="15"/>
      <c r="RK49" s="15"/>
      <c r="RL49" s="15"/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15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15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15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5"/>
      <c r="TS49" s="15"/>
      <c r="TT49" s="15"/>
      <c r="TU49" s="15"/>
      <c r="TV49" s="15"/>
      <c r="TW49" s="15"/>
      <c r="TX49" s="15"/>
      <c r="TY49" s="15"/>
      <c r="TZ49" s="15"/>
      <c r="UA49" s="15"/>
      <c r="UB49" s="15"/>
      <c r="UC49" s="15"/>
      <c r="UD49" s="15"/>
      <c r="UE49" s="15"/>
      <c r="UF49" s="15"/>
      <c r="UG49" s="15"/>
      <c r="UH49" s="15"/>
      <c r="UI49" s="15"/>
      <c r="UJ49" s="15"/>
      <c r="UK49" s="15"/>
      <c r="UL49" s="15"/>
      <c r="UM49" s="15"/>
      <c r="UN49" s="15"/>
      <c r="UO49" s="15"/>
      <c r="UP49" s="15"/>
      <c r="UQ49" s="15"/>
      <c r="UR49" s="15"/>
      <c r="US49" s="15"/>
      <c r="UT49" s="15"/>
      <c r="UU49" s="15"/>
      <c r="UV49" s="15"/>
      <c r="UW49" s="15"/>
      <c r="UX49" s="15"/>
      <c r="UY49" s="15"/>
      <c r="UZ49" s="15"/>
      <c r="VA49" s="15"/>
      <c r="VB49" s="15"/>
      <c r="VC49" s="15"/>
      <c r="VD49" s="15"/>
      <c r="VE49" s="15"/>
      <c r="VF49" s="15"/>
      <c r="VG49" s="15"/>
      <c r="VH49" s="15"/>
      <c r="VI49" s="15"/>
      <c r="VJ49" s="15"/>
      <c r="VK49" s="15"/>
      <c r="VL49" s="15"/>
      <c r="VM49" s="15"/>
      <c r="VN49" s="15"/>
      <c r="VO49" s="15"/>
      <c r="VP49" s="15"/>
      <c r="VQ49" s="15"/>
      <c r="VR49" s="15"/>
      <c r="VS49" s="15"/>
      <c r="VT49" s="15"/>
      <c r="VU49" s="15"/>
      <c r="VV49" s="15"/>
      <c r="VW49" s="15"/>
      <c r="VX49" s="15"/>
      <c r="VY49" s="15"/>
      <c r="VZ49" s="15"/>
      <c r="WA49" s="15"/>
      <c r="WB49" s="15"/>
      <c r="WC49" s="15"/>
      <c r="WD49" s="15"/>
      <c r="WE49" s="15"/>
      <c r="WF49" s="15"/>
      <c r="WG49" s="15"/>
      <c r="WH49" s="15"/>
      <c r="WI49" s="15"/>
      <c r="WJ49" s="15"/>
      <c r="WK49" s="15"/>
      <c r="WL49" s="15"/>
      <c r="WM49" s="15"/>
      <c r="WN49" s="15"/>
      <c r="WO49" s="15"/>
      <c r="WP49" s="15"/>
      <c r="WQ49" s="15"/>
      <c r="WR49" s="15"/>
      <c r="WS49" s="15"/>
      <c r="WT49" s="15"/>
      <c r="WU49" s="15"/>
      <c r="WV49" s="15"/>
      <c r="WW49" s="15"/>
      <c r="WX49" s="15"/>
      <c r="WY49" s="15"/>
      <c r="WZ49" s="15"/>
      <c r="XA49" s="15"/>
      <c r="XB49" s="15"/>
      <c r="XC49" s="15"/>
      <c r="XD49" s="15"/>
      <c r="XE49" s="15"/>
      <c r="XF49" s="15"/>
      <c r="XG49" s="15"/>
      <c r="XH49" s="15"/>
      <c r="XI49" s="15"/>
      <c r="XJ49" s="15"/>
      <c r="XK49" s="15"/>
      <c r="XL49" s="15"/>
      <c r="XM49" s="15"/>
      <c r="XN49" s="15"/>
      <c r="XO49" s="15"/>
      <c r="XP49" s="15"/>
      <c r="XQ49" s="15"/>
      <c r="XR49" s="15"/>
      <c r="XS49" s="15"/>
      <c r="XT49" s="15"/>
      <c r="XU49" s="15"/>
      <c r="XV49" s="15"/>
      <c r="XW49" s="15"/>
      <c r="XX49" s="15"/>
      <c r="XY49" s="15"/>
      <c r="XZ49" s="15"/>
      <c r="YA49" s="15"/>
      <c r="YB49" s="15"/>
      <c r="YC49" s="15"/>
      <c r="YD49" s="15"/>
      <c r="YE49" s="15"/>
      <c r="YF49" s="15"/>
      <c r="YG49" s="15"/>
      <c r="YH49" s="15"/>
      <c r="YI49" s="15"/>
      <c r="YJ49" s="15"/>
      <c r="YK49" s="15"/>
      <c r="YL49" s="15"/>
      <c r="YM49" s="15"/>
      <c r="YN49" s="15"/>
      <c r="YO49" s="15"/>
      <c r="YP49" s="15"/>
      <c r="YQ49" s="15"/>
      <c r="YR49" s="15"/>
      <c r="YS49" s="15"/>
      <c r="YT49" s="15"/>
      <c r="YU49" s="15"/>
      <c r="YV49" s="15"/>
      <c r="YW49" s="15"/>
      <c r="YX49" s="15"/>
      <c r="YY49" s="15"/>
      <c r="YZ49" s="15"/>
      <c r="ZA49" s="15"/>
      <c r="ZB49" s="15"/>
      <c r="ZC49" s="15"/>
      <c r="ZD49" s="15"/>
      <c r="ZE49" s="15"/>
      <c r="ZF49" s="15"/>
      <c r="ZG49" s="15"/>
      <c r="ZH49" s="15"/>
      <c r="ZI49" s="15"/>
      <c r="ZJ49" s="15"/>
      <c r="ZK49" s="15"/>
      <c r="ZL49" s="15"/>
      <c r="ZM49" s="15"/>
      <c r="ZN49" s="15"/>
      <c r="ZO49" s="15"/>
      <c r="ZP49" s="15"/>
      <c r="ZQ49" s="15"/>
      <c r="ZR49" s="15"/>
      <c r="ZS49" s="15"/>
      <c r="ZT49" s="15"/>
      <c r="ZU49" s="15"/>
      <c r="ZV49" s="15"/>
      <c r="ZW49" s="15"/>
      <c r="ZX49" s="15"/>
      <c r="ZY49" s="15"/>
      <c r="ZZ49" s="15"/>
      <c r="AAA49" s="15"/>
      <c r="AAB49" s="15"/>
      <c r="AAC49" s="15"/>
      <c r="AAD49" s="15"/>
      <c r="AAE49" s="15"/>
      <c r="AAF49" s="15"/>
      <c r="AAG49" s="15"/>
      <c r="AAH49" s="15"/>
      <c r="AAI49" s="15"/>
      <c r="AAJ49" s="15"/>
      <c r="AAK49" s="15"/>
      <c r="AAL49" s="15"/>
      <c r="AAM49" s="15"/>
      <c r="AAN49" s="15"/>
      <c r="AAO49" s="15"/>
      <c r="AAP49" s="15"/>
      <c r="AAQ49" s="15"/>
      <c r="AAR49" s="15"/>
      <c r="AAS49" s="15"/>
      <c r="AAT49" s="15"/>
      <c r="AAU49" s="15"/>
      <c r="AAV49" s="15"/>
      <c r="AAW49" s="15"/>
      <c r="AAX49" s="15"/>
      <c r="AAY49" s="15"/>
      <c r="AAZ49" s="15"/>
      <c r="ABA49" s="15"/>
      <c r="ABB49" s="15"/>
      <c r="ABC49" s="15"/>
      <c r="ABD49" s="15"/>
      <c r="ABE49" s="15"/>
      <c r="ABF49" s="15"/>
      <c r="ABG49" s="15"/>
      <c r="ABH49" s="15"/>
      <c r="ABI49" s="15"/>
      <c r="ABJ49" s="15"/>
      <c r="ABK49" s="15"/>
      <c r="ABL49" s="15"/>
      <c r="ABM49" s="15"/>
      <c r="ABN49" s="15"/>
      <c r="ABO49" s="15"/>
      <c r="ABP49" s="15"/>
      <c r="ABQ49" s="15"/>
      <c r="ABR49" s="15"/>
      <c r="ABS49" s="15"/>
      <c r="ABT49" s="15"/>
      <c r="ABU49" s="15"/>
      <c r="ABV49" s="15"/>
      <c r="ABW49" s="15"/>
      <c r="ABX49" s="15"/>
      <c r="ABY49" s="15"/>
      <c r="ABZ49" s="15"/>
      <c r="ACA49" s="15"/>
      <c r="ACB49" s="15"/>
      <c r="ACC49" s="15"/>
      <c r="ACD49" s="15"/>
      <c r="ACE49" s="15"/>
      <c r="ACF49" s="15"/>
      <c r="ACG49" s="15"/>
      <c r="ACH49" s="15"/>
      <c r="ACI49" s="15"/>
      <c r="ACJ49" s="15"/>
      <c r="ACK49" s="15"/>
      <c r="ACL49" s="15"/>
      <c r="ACM49" s="15"/>
      <c r="ACN49" s="15"/>
      <c r="ACO49" s="15"/>
      <c r="ACP49" s="15"/>
      <c r="ACQ49" s="15"/>
      <c r="ACR49" s="15"/>
      <c r="ACS49" s="15"/>
      <c r="ACT49" s="15"/>
      <c r="ACU49" s="15"/>
      <c r="ACV49" s="15"/>
      <c r="ACW49" s="15"/>
      <c r="ACX49" s="15"/>
      <c r="ACY49" s="15"/>
      <c r="ACZ49" s="15"/>
      <c r="ADA49" s="15"/>
      <c r="ADB49" s="15"/>
      <c r="ADC49" s="15"/>
      <c r="ADD49" s="15"/>
      <c r="ADE49" s="15"/>
      <c r="ADF49" s="15"/>
      <c r="ADG49" s="15"/>
      <c r="ADH49" s="15"/>
      <c r="ADI49" s="15"/>
      <c r="ADJ49" s="15"/>
      <c r="ADK49" s="15"/>
      <c r="ADL49" s="15"/>
      <c r="ADM49" s="15"/>
      <c r="ADN49" s="15"/>
      <c r="ADO49" s="15"/>
      <c r="ADP49" s="15"/>
      <c r="ADQ49" s="15"/>
      <c r="ADR49" s="15"/>
      <c r="ADS49" s="15"/>
      <c r="ADT49" s="15"/>
      <c r="ADU49" s="15"/>
      <c r="ADV49" s="15"/>
      <c r="ADW49" s="15"/>
      <c r="ADX49" s="15"/>
      <c r="ADY49" s="15"/>
      <c r="ADZ49" s="15"/>
      <c r="AEA49" s="15"/>
      <c r="AEB49" s="15"/>
      <c r="AEC49" s="15"/>
      <c r="AED49" s="15"/>
      <c r="AEE49" s="15"/>
      <c r="AEF49" s="15"/>
      <c r="AEG49" s="15"/>
      <c r="AEH49" s="15"/>
      <c r="AEI49" s="15"/>
      <c r="AEJ49" s="15"/>
      <c r="AEK49" s="15"/>
      <c r="AEL49" s="15"/>
      <c r="AEM49" s="15"/>
      <c r="AEN49" s="15"/>
      <c r="AEO49" s="15"/>
      <c r="AEP49" s="15"/>
      <c r="AEQ49" s="15"/>
      <c r="AER49" s="15"/>
      <c r="AES49" s="15"/>
      <c r="AET49" s="15"/>
      <c r="AEU49" s="15"/>
      <c r="AEV49" s="15"/>
      <c r="AEW49" s="15"/>
      <c r="AEX49" s="15"/>
      <c r="AEY49" s="15"/>
      <c r="AEZ49" s="15"/>
      <c r="AFA49" s="15"/>
      <c r="AFB49" s="15"/>
      <c r="AFC49" s="15"/>
      <c r="AFD49" s="15"/>
      <c r="AFE49" s="15"/>
      <c r="AFF49" s="15"/>
      <c r="AFG49" s="15"/>
      <c r="AFH49" s="15"/>
      <c r="AFI49" s="15"/>
      <c r="AFJ49" s="15"/>
      <c r="AFK49" s="15"/>
      <c r="AFL49" s="15"/>
      <c r="AFM49" s="15"/>
      <c r="AFN49" s="15"/>
      <c r="AFO49" s="15"/>
      <c r="AFP49" s="15"/>
      <c r="AFQ49" s="15"/>
      <c r="AFR49" s="15"/>
      <c r="AFS49" s="15"/>
      <c r="AFT49" s="15"/>
      <c r="AFU49" s="15"/>
      <c r="AFV49" s="15"/>
      <c r="AFW49" s="15"/>
      <c r="AFX49" s="15"/>
      <c r="AFY49" s="15"/>
      <c r="AFZ49" s="15"/>
      <c r="AGA49" s="15"/>
      <c r="AGB49" s="15"/>
      <c r="AGC49" s="15"/>
      <c r="AGD49" s="15"/>
      <c r="AGE49" s="15"/>
      <c r="AGF49" s="15"/>
      <c r="AGG49" s="15"/>
      <c r="AGH49" s="15"/>
      <c r="AGI49" s="15"/>
      <c r="AGJ49" s="15"/>
      <c r="AGK49" s="15"/>
      <c r="AGL49" s="15"/>
      <c r="AGM49" s="15"/>
      <c r="AGN49" s="15"/>
      <c r="AGO49" s="15"/>
      <c r="AGP49" s="15"/>
      <c r="AGQ49" s="15"/>
      <c r="AGR49" s="15"/>
      <c r="AGS49" s="15"/>
      <c r="AGT49" s="15"/>
      <c r="AGU49" s="15"/>
      <c r="AGV49" s="15"/>
      <c r="AGW49" s="15"/>
      <c r="AGX49" s="15"/>
      <c r="AGY49" s="15"/>
      <c r="AGZ49" s="15"/>
      <c r="AHA49" s="15"/>
      <c r="AHB49" s="15"/>
      <c r="AHC49" s="15"/>
      <c r="AHD49" s="15"/>
      <c r="AHE49" s="15"/>
      <c r="AHF49" s="15"/>
      <c r="AHG49" s="15"/>
      <c r="AHH49" s="15"/>
      <c r="AHI49" s="15"/>
      <c r="AHJ49" s="15"/>
      <c r="AHK49" s="15"/>
      <c r="AHL49" s="15"/>
      <c r="AHM49" s="15"/>
      <c r="AHN49" s="15"/>
      <c r="AHO49" s="15"/>
      <c r="AHP49" s="15"/>
      <c r="AHQ49" s="15"/>
      <c r="AHR49" s="15"/>
      <c r="AHS49" s="15"/>
      <c r="AHT49" s="15"/>
      <c r="AHU49" s="15"/>
      <c r="AHV49" s="15"/>
      <c r="AHW49" s="15"/>
      <c r="AHX49" s="15"/>
      <c r="AHY49" s="15"/>
      <c r="AHZ49" s="15"/>
      <c r="AIA49" s="15"/>
      <c r="AIB49" s="15"/>
      <c r="AIC49" s="15"/>
      <c r="AID49" s="15"/>
      <c r="AIE49" s="15"/>
      <c r="AIF49" s="15"/>
      <c r="AIG49" s="15"/>
      <c r="AIH49" s="15"/>
      <c r="AII49" s="15"/>
      <c r="AIJ49" s="15"/>
      <c r="AIK49" s="15"/>
      <c r="AIL49" s="15"/>
      <c r="AIM49" s="15"/>
      <c r="AIN49" s="15"/>
      <c r="AIO49" s="15"/>
      <c r="AIP49" s="15"/>
      <c r="AIQ49" s="15"/>
      <c r="AIR49" s="15"/>
      <c r="AIS49" s="15"/>
      <c r="AIT49" s="15"/>
      <c r="AIU49" s="15"/>
      <c r="AIV49" s="15"/>
      <c r="AIW49" s="15"/>
      <c r="AIX49" s="15"/>
      <c r="AIY49" s="15"/>
      <c r="AIZ49" s="15"/>
      <c r="AJA49" s="15"/>
      <c r="AJB49" s="15"/>
      <c r="AJC49" s="15"/>
      <c r="AJD49" s="15"/>
      <c r="AJE49" s="15"/>
      <c r="AJF49" s="15"/>
      <c r="AJG49" s="15"/>
      <c r="AJH49" s="15"/>
      <c r="AJI49" s="15"/>
      <c r="AJJ49" s="15"/>
      <c r="AJK49" s="15"/>
      <c r="AJL49" s="15"/>
      <c r="AJM49" s="15"/>
      <c r="AJN49" s="15"/>
      <c r="AJO49" s="15"/>
      <c r="AJP49" s="15"/>
      <c r="AJQ49" s="15"/>
      <c r="AJR49" s="15"/>
      <c r="AJS49" s="15"/>
      <c r="AJT49" s="15"/>
      <c r="AJU49" s="15"/>
      <c r="AJV49" s="15"/>
      <c r="AJW49" s="15"/>
      <c r="AJX49" s="15"/>
      <c r="AJY49" s="15"/>
      <c r="AJZ49" s="15"/>
      <c r="AKA49" s="15"/>
      <c r="AKB49" s="15"/>
      <c r="AKC49" s="15"/>
      <c r="AKD49" s="15"/>
      <c r="AKE49" s="15"/>
      <c r="AKF49" s="15"/>
      <c r="AKG49" s="15"/>
      <c r="AKH49" s="15"/>
      <c r="AKI49" s="15"/>
      <c r="AKJ49" s="15"/>
      <c r="AKK49" s="15"/>
      <c r="AKL49" s="15"/>
      <c r="AKM49" s="15"/>
      <c r="AKN49" s="15"/>
      <c r="AKO49" s="15"/>
      <c r="AKP49" s="15"/>
      <c r="AKQ49" s="15"/>
      <c r="AKR49" s="15"/>
      <c r="AKS49" s="15"/>
      <c r="AKT49" s="15"/>
      <c r="AKU49" s="15"/>
      <c r="AKV49" s="15"/>
      <c r="AKW49" s="15"/>
      <c r="AKX49" s="15"/>
      <c r="AKY49" s="15"/>
      <c r="AKZ49" s="15"/>
      <c r="ALA49" s="15"/>
      <c r="ALB49" s="15"/>
      <c r="ALC49" s="15"/>
      <c r="ALD49" s="15"/>
      <c r="ALE49" s="15"/>
      <c r="ALF49" s="15"/>
      <c r="ALG49" s="15"/>
      <c r="ALH49" s="15"/>
      <c r="ALI49" s="15"/>
      <c r="ALJ49" s="15"/>
      <c r="ALK49" s="15"/>
      <c r="ALL49" s="15"/>
      <c r="ALM49" s="15"/>
      <c r="ALN49" s="15"/>
      <c r="ALO49" s="15"/>
      <c r="ALP49" s="15"/>
      <c r="ALQ49" s="15"/>
      <c r="ALR49" s="15"/>
      <c r="ALS49" s="15"/>
      <c r="ALT49" s="15"/>
      <c r="ALU49" s="15"/>
      <c r="ALV49" s="15"/>
      <c r="ALW49" s="15"/>
      <c r="ALX49" s="15"/>
      <c r="ALY49" s="15"/>
      <c r="ALZ49" s="15"/>
      <c r="AMA49" s="15"/>
      <c r="AMB49" s="15"/>
      <c r="AMC49" s="15"/>
      <c r="AMD49" s="15"/>
      <c r="AME49" s="15"/>
      <c r="AMF49" s="15"/>
      <c r="AMG49" s="15"/>
    </row>
    <row r="50" spans="1:1024" ht="18" customHeight="1" x14ac:dyDescent="0.2">
      <c r="A50" s="8" t="s">
        <v>88</v>
      </c>
      <c r="B50" s="34"/>
      <c r="C50" s="46">
        <f>C8+C16+C18+C21+C26+C31+C37+C39+C41+C45+C48</f>
        <v>1103033.936</v>
      </c>
      <c r="D50" s="46">
        <f>D8+D16+D18+D21+D26+D31+D37+D39+D41+D45+D48</f>
        <v>132683.55499999999</v>
      </c>
      <c r="E50" s="48">
        <f t="shared" si="0"/>
        <v>12.028963993724306</v>
      </c>
    </row>
    <row r="51" spans="1:1024" ht="4.5" customHeight="1" x14ac:dyDescent="0.2">
      <c r="A51" s="10"/>
      <c r="B51" s="35"/>
      <c r="C51" s="36"/>
      <c r="D51" s="36"/>
      <c r="E51" s="39"/>
    </row>
    <row r="52" spans="1:1024" s="12" customFormat="1" ht="15.75" x14ac:dyDescent="0.25">
      <c r="B52" s="37"/>
      <c r="C52" s="37"/>
      <c r="D52" s="37"/>
      <c r="E52" s="37"/>
      <c r="AMH52"/>
      <c r="AMI52"/>
      <c r="AMJ52"/>
    </row>
  </sheetData>
  <mergeCells count="3">
    <mergeCell ref="A2:E2"/>
    <mergeCell ref="A1:E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33"/>
  <sheetViews>
    <sheetView zoomScaleNormal="100" workbookViewId="0">
      <selection activeCell="J17" sqref="J17"/>
    </sheetView>
  </sheetViews>
  <sheetFormatPr defaultColWidth="9.140625" defaultRowHeight="12.75" x14ac:dyDescent="0.2"/>
  <cols>
    <col min="1" max="1" width="61.140625" style="1" customWidth="1"/>
    <col min="2" max="2" width="13" style="1" customWidth="1"/>
    <col min="3" max="3" width="15" style="15" customWidth="1"/>
    <col min="4" max="4" width="14.7109375" style="15" customWidth="1"/>
    <col min="5" max="5" width="11.28515625" style="15" customWidth="1"/>
    <col min="6" max="6" width="2.7109375" style="1" customWidth="1"/>
    <col min="7" max="7" width="4.85546875" style="1" customWidth="1"/>
    <col min="8" max="1021" width="9.140625" style="1"/>
    <col min="1022" max="1024" width="11.5703125" customWidth="1"/>
  </cols>
  <sheetData>
    <row r="1" spans="1:1024" ht="15.75" customHeight="1" x14ac:dyDescent="0.2">
      <c r="A1" s="2"/>
      <c r="B1" s="59"/>
      <c r="C1" s="59"/>
      <c r="D1" s="59"/>
      <c r="E1" s="59"/>
    </row>
    <row r="2" spans="1:1024" ht="36" customHeight="1" x14ac:dyDescent="0.2">
      <c r="A2" s="57" t="s">
        <v>89</v>
      </c>
      <c r="B2" s="57"/>
      <c r="C2" s="57"/>
      <c r="D2" s="57"/>
      <c r="E2" s="57"/>
    </row>
    <row r="3" spans="1:1024" ht="20.25" x14ac:dyDescent="0.2">
      <c r="A3" s="57" t="s">
        <v>141</v>
      </c>
      <c r="B3" s="57"/>
      <c r="C3" s="57"/>
      <c r="D3" s="57"/>
      <c r="E3" s="57"/>
    </row>
    <row r="4" spans="1:1024" ht="3.75" customHeight="1" x14ac:dyDescent="0.2"/>
    <row r="5" spans="1:1024" ht="21.75" customHeight="1" x14ac:dyDescent="0.2">
      <c r="A5" s="3"/>
      <c r="B5" s="3"/>
      <c r="E5" s="43" t="s">
        <v>1</v>
      </c>
    </row>
    <row r="6" spans="1:1024" ht="116.25" customHeight="1" x14ac:dyDescent="0.2">
      <c r="A6" s="22" t="s">
        <v>2</v>
      </c>
      <c r="B6" s="5" t="s">
        <v>3</v>
      </c>
      <c r="C6" s="32" t="s">
        <v>4</v>
      </c>
      <c r="D6" s="41" t="s">
        <v>5</v>
      </c>
      <c r="E6" s="32" t="s">
        <v>6</v>
      </c>
      <c r="J6" s="42"/>
    </row>
    <row r="7" spans="1:1024" s="3" customFormat="1" x14ac:dyDescent="0.2">
      <c r="A7" s="4">
        <v>2</v>
      </c>
      <c r="B7" s="4">
        <v>3</v>
      </c>
      <c r="C7" s="33">
        <v>6</v>
      </c>
      <c r="D7" s="33">
        <v>7</v>
      </c>
      <c r="E7" s="33">
        <v>8</v>
      </c>
      <c r="AMH7"/>
      <c r="AMI7"/>
      <c r="AMJ7"/>
    </row>
    <row r="8" spans="1:1024" s="16" customFormat="1" x14ac:dyDescent="0.2">
      <c r="A8" s="27" t="s">
        <v>90</v>
      </c>
      <c r="B8" s="28" t="s">
        <v>91</v>
      </c>
      <c r="C8" s="46">
        <f>C9+C10+C11+C12+C13+C14+C15+C16+C17+C18+C19+C20+C21+C22</f>
        <v>295703.36499999999</v>
      </c>
      <c r="D8" s="46">
        <f>D9+D10+D11+D12+D13+D14+D15+D16+D17+D18+D19+D20+D21+D22</f>
        <v>33848.18</v>
      </c>
      <c r="E8" s="48">
        <f t="shared" ref="E8:E20" si="0">D8/C8*100</f>
        <v>11.446667169310027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</row>
    <row r="9" spans="1:1024" s="16" customFormat="1" x14ac:dyDescent="0.2">
      <c r="A9" s="13" t="s">
        <v>92</v>
      </c>
      <c r="B9" s="14" t="s">
        <v>93</v>
      </c>
      <c r="C9" s="44">
        <v>265260</v>
      </c>
      <c r="D9" s="44">
        <v>25847.85</v>
      </c>
      <c r="E9" s="50">
        <f t="shared" si="0"/>
        <v>9.7443451707758424</v>
      </c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</row>
    <row r="10" spans="1:1024" s="16" customFormat="1" ht="25.5" x14ac:dyDescent="0.2">
      <c r="A10" s="17" t="s">
        <v>94</v>
      </c>
      <c r="B10" s="18" t="s">
        <v>95</v>
      </c>
      <c r="C10" s="44">
        <v>1814.2</v>
      </c>
      <c r="D10" s="44">
        <v>312.23</v>
      </c>
      <c r="E10" s="50">
        <f t="shared" si="0"/>
        <v>17.210340646014775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</row>
    <row r="11" spans="1:1024" s="16" customFormat="1" ht="25.5" x14ac:dyDescent="0.2">
      <c r="A11" s="19" t="s">
        <v>96</v>
      </c>
      <c r="B11" s="20" t="s">
        <v>97</v>
      </c>
      <c r="C11" s="44">
        <v>3747</v>
      </c>
      <c r="D11" s="44">
        <v>-11.34</v>
      </c>
      <c r="E11" s="50">
        <f t="shared" si="0"/>
        <v>-0.30264211369095279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</row>
    <row r="12" spans="1:1024" s="16" customFormat="1" x14ac:dyDescent="0.2">
      <c r="A12" s="19" t="s">
        <v>98</v>
      </c>
      <c r="B12" s="20" t="s">
        <v>99</v>
      </c>
      <c r="C12" s="44">
        <v>0</v>
      </c>
      <c r="D12" s="44">
        <v>2.09</v>
      </c>
      <c r="E12" s="51" t="s">
        <v>17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</row>
    <row r="13" spans="1:1024" s="16" customFormat="1" ht="25.5" x14ac:dyDescent="0.2">
      <c r="A13" s="17" t="s">
        <v>100</v>
      </c>
      <c r="B13" s="20" t="s">
        <v>101</v>
      </c>
      <c r="C13" s="44">
        <v>846</v>
      </c>
      <c r="D13" s="44">
        <v>329.37</v>
      </c>
      <c r="E13" s="50">
        <f t="shared" si="0"/>
        <v>38.932624113475178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</row>
    <row r="14" spans="1:1024" s="16" customFormat="1" x14ac:dyDescent="0.2">
      <c r="A14" s="17" t="s">
        <v>102</v>
      </c>
      <c r="B14" s="18" t="s">
        <v>103</v>
      </c>
      <c r="C14" s="44">
        <v>625</v>
      </c>
      <c r="D14" s="44">
        <v>66.27</v>
      </c>
      <c r="E14" s="50">
        <f t="shared" si="0"/>
        <v>10.603199999999999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</row>
    <row r="15" spans="1:1024" s="16" customFormat="1" x14ac:dyDescent="0.2">
      <c r="A15" s="19" t="s">
        <v>137</v>
      </c>
      <c r="B15" s="21" t="s">
        <v>104</v>
      </c>
      <c r="C15" s="44">
        <v>331</v>
      </c>
      <c r="D15" s="44">
        <v>0</v>
      </c>
      <c r="E15" s="50">
        <f t="shared" si="0"/>
        <v>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</row>
    <row r="16" spans="1:1024" s="16" customFormat="1" x14ac:dyDescent="0.2">
      <c r="A16" s="19" t="s">
        <v>105</v>
      </c>
      <c r="B16" s="21" t="s">
        <v>106</v>
      </c>
      <c r="C16" s="44">
        <v>30</v>
      </c>
      <c r="D16" s="44">
        <v>0.34</v>
      </c>
      <c r="E16" s="50">
        <f t="shared" si="0"/>
        <v>1.1333333333333333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</row>
    <row r="17" spans="1:1024" ht="25.5" x14ac:dyDescent="0.2">
      <c r="A17" s="6" t="s">
        <v>133</v>
      </c>
      <c r="B17" s="21" t="s">
        <v>107</v>
      </c>
      <c r="C17" s="44">
        <v>17161.490000000002</v>
      </c>
      <c r="D17" s="44">
        <v>3139.11</v>
      </c>
      <c r="E17" s="50">
        <f t="shared" si="0"/>
        <v>18.291593562097464</v>
      </c>
      <c r="F17" s="15"/>
    </row>
    <row r="18" spans="1:1024" x14ac:dyDescent="0.2">
      <c r="A18" s="6" t="s">
        <v>108</v>
      </c>
      <c r="B18" s="21" t="s">
        <v>109</v>
      </c>
      <c r="C18" s="45">
        <v>0</v>
      </c>
      <c r="D18" s="44">
        <v>0.47</v>
      </c>
      <c r="E18" s="51" t="s">
        <v>17</v>
      </c>
      <c r="F18" s="15"/>
    </row>
    <row r="19" spans="1:1024" s="16" customFormat="1" x14ac:dyDescent="0.2">
      <c r="A19" s="19" t="s">
        <v>110</v>
      </c>
      <c r="B19" s="21" t="s">
        <v>111</v>
      </c>
      <c r="C19" s="45">
        <v>1073.175</v>
      </c>
      <c r="D19" s="45">
        <v>0</v>
      </c>
      <c r="E19" s="50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</row>
    <row r="20" spans="1:1024" s="16" customFormat="1" x14ac:dyDescent="0.2">
      <c r="A20" s="19" t="s">
        <v>112</v>
      </c>
      <c r="B20" s="21" t="s">
        <v>113</v>
      </c>
      <c r="C20" s="45">
        <v>4720.5</v>
      </c>
      <c r="D20" s="45">
        <v>4156.21</v>
      </c>
      <c r="E20" s="50">
        <f t="shared" si="0"/>
        <v>88.045969706598882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</row>
    <row r="21" spans="1:1024" s="16" customFormat="1" x14ac:dyDescent="0.2">
      <c r="A21" s="19" t="s">
        <v>114</v>
      </c>
      <c r="B21" s="21" t="s">
        <v>115</v>
      </c>
      <c r="C21" s="45">
        <v>95</v>
      </c>
      <c r="D21" s="44">
        <v>7.58</v>
      </c>
      <c r="E21" s="50">
        <f t="shared" ref="E21:E31" si="1">D21/C21*100</f>
        <v>7.9789473684210517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</row>
    <row r="22" spans="1:1024" s="16" customFormat="1" x14ac:dyDescent="0.2">
      <c r="A22" s="19" t="s">
        <v>134</v>
      </c>
      <c r="B22" s="21" t="s">
        <v>135</v>
      </c>
      <c r="C22" s="45">
        <v>0</v>
      </c>
      <c r="D22" s="44">
        <v>-2</v>
      </c>
      <c r="E22" s="51" t="s">
        <v>17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  <c r="AME22" s="15"/>
      <c r="AMF22" s="15"/>
      <c r="AMG22" s="15"/>
    </row>
    <row r="23" spans="1:1024" s="16" customFormat="1" x14ac:dyDescent="0.2">
      <c r="A23" s="25" t="s">
        <v>116</v>
      </c>
      <c r="B23" s="26" t="s">
        <v>117</v>
      </c>
      <c r="C23" s="47">
        <f>C24</f>
        <v>675307.03999999992</v>
      </c>
      <c r="D23" s="47">
        <f>D24</f>
        <v>94638.159999999989</v>
      </c>
      <c r="E23" s="48">
        <f t="shared" si="1"/>
        <v>14.014093500343192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  <c r="AME23" s="15"/>
      <c r="AMF23" s="15"/>
      <c r="AMG23" s="15"/>
    </row>
    <row r="24" spans="1:1024" s="23" customFormat="1" ht="25.5" x14ac:dyDescent="0.2">
      <c r="A24" s="19" t="s">
        <v>118</v>
      </c>
      <c r="B24" s="21" t="s">
        <v>119</v>
      </c>
      <c r="C24" s="45">
        <f>C25+C26+C27+C28+C29+C30</f>
        <v>675307.03999999992</v>
      </c>
      <c r="D24" s="45">
        <f>D25+D26+D27+D28+D29+D30</f>
        <v>94638.159999999989</v>
      </c>
      <c r="E24" s="49">
        <f t="shared" si="1"/>
        <v>14.014093500343192</v>
      </c>
      <c r="AMH24" s="24"/>
      <c r="AMI24" s="24"/>
      <c r="AMJ24" s="24"/>
    </row>
    <row r="25" spans="1:1024" s="23" customFormat="1" x14ac:dyDescent="0.2">
      <c r="A25" s="19" t="s">
        <v>120</v>
      </c>
      <c r="B25" s="21" t="s">
        <v>121</v>
      </c>
      <c r="C25" s="45">
        <v>332428</v>
      </c>
      <c r="D25" s="45">
        <v>55404</v>
      </c>
      <c r="E25" s="49">
        <f t="shared" si="1"/>
        <v>16.666466121987316</v>
      </c>
      <c r="AMH25" s="24"/>
      <c r="AMI25" s="24"/>
      <c r="AMJ25" s="24"/>
    </row>
    <row r="26" spans="1:1024" s="23" customFormat="1" x14ac:dyDescent="0.2">
      <c r="A26" s="19" t="s">
        <v>122</v>
      </c>
      <c r="B26" s="21" t="s">
        <v>123</v>
      </c>
      <c r="C26" s="45">
        <v>91499.04</v>
      </c>
      <c r="D26" s="45">
        <v>2191.94</v>
      </c>
      <c r="E26" s="49">
        <f t="shared" si="1"/>
        <v>2.3955879755678313</v>
      </c>
      <c r="AMH26" s="24"/>
      <c r="AMI26" s="24"/>
      <c r="AMJ26" s="24"/>
    </row>
    <row r="27" spans="1:1024" s="23" customFormat="1" x14ac:dyDescent="0.2">
      <c r="A27" s="19" t="s">
        <v>124</v>
      </c>
      <c r="B27" s="21" t="s">
        <v>125</v>
      </c>
      <c r="C27" s="45">
        <v>239541.8</v>
      </c>
      <c r="D27" s="45">
        <v>35804.720000000001</v>
      </c>
      <c r="E27" s="49">
        <f t="shared" si="1"/>
        <v>14.947169972004886</v>
      </c>
      <c r="AMH27" s="24"/>
      <c r="AMI27" s="24"/>
      <c r="AMJ27" s="24"/>
    </row>
    <row r="28" spans="1:1024" s="23" customFormat="1" x14ac:dyDescent="0.2">
      <c r="A28" s="19" t="s">
        <v>126</v>
      </c>
      <c r="B28" s="21" t="s">
        <v>127</v>
      </c>
      <c r="C28" s="45">
        <v>11589.96</v>
      </c>
      <c r="D28" s="45">
        <v>987.26</v>
      </c>
      <c r="E28" s="49">
        <f t="shared" si="1"/>
        <v>8.5182347480060336</v>
      </c>
      <c r="AMH28" s="24"/>
      <c r="AMI28" s="24"/>
      <c r="AMJ28" s="24"/>
    </row>
    <row r="29" spans="1:1024" s="23" customFormat="1" ht="42.75" customHeight="1" x14ac:dyDescent="0.2">
      <c r="A29" s="19" t="s">
        <v>128</v>
      </c>
      <c r="B29" s="21" t="s">
        <v>129</v>
      </c>
      <c r="C29" s="45">
        <v>1602.7</v>
      </c>
      <c r="D29" s="45">
        <v>1602.7</v>
      </c>
      <c r="E29" s="49">
        <f t="shared" si="1"/>
        <v>100</v>
      </c>
      <c r="AMH29" s="24"/>
      <c r="AMI29" s="24"/>
      <c r="AMJ29" s="24"/>
    </row>
    <row r="30" spans="1:1024" s="23" customFormat="1" ht="47.25" customHeight="1" x14ac:dyDescent="0.2">
      <c r="A30" s="19" t="s">
        <v>130</v>
      </c>
      <c r="B30" s="21" t="s">
        <v>131</v>
      </c>
      <c r="C30" s="45">
        <v>-1354.46</v>
      </c>
      <c r="D30" s="45">
        <v>-1352.46</v>
      </c>
      <c r="E30" s="49">
        <f t="shared" si="1"/>
        <v>99.852339677805176</v>
      </c>
      <c r="AMH30" s="24"/>
      <c r="AMI30" s="24"/>
      <c r="AMJ30" s="24"/>
    </row>
    <row r="31" spans="1:1024" s="55" customFormat="1" ht="26.25" customHeight="1" x14ac:dyDescent="0.2">
      <c r="A31" s="60" t="s">
        <v>132</v>
      </c>
      <c r="B31" s="60"/>
      <c r="C31" s="52">
        <f>C8+C23</f>
        <v>971010.40499999991</v>
      </c>
      <c r="D31" s="52">
        <f>D8+D23</f>
        <v>128486.34</v>
      </c>
      <c r="E31" s="53">
        <f t="shared" si="1"/>
        <v>13.232231018162983</v>
      </c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  <c r="IX31" s="54"/>
      <c r="IY31" s="54"/>
      <c r="IZ31" s="54"/>
      <c r="JA31" s="54"/>
      <c r="JB31" s="54"/>
      <c r="JC31" s="54"/>
      <c r="JD31" s="54"/>
      <c r="JE31" s="54"/>
      <c r="JF31" s="54"/>
      <c r="JG31" s="54"/>
      <c r="JH31" s="54"/>
      <c r="JI31" s="54"/>
      <c r="JJ31" s="54"/>
      <c r="JK31" s="54"/>
      <c r="JL31" s="54"/>
      <c r="JM31" s="54"/>
      <c r="JN31" s="54"/>
      <c r="JO31" s="54"/>
      <c r="JP31" s="54"/>
      <c r="JQ31" s="54"/>
      <c r="JR31" s="54"/>
      <c r="JS31" s="54"/>
      <c r="JT31" s="54"/>
      <c r="JU31" s="54"/>
      <c r="JV31" s="54"/>
      <c r="JW31" s="54"/>
      <c r="JX31" s="54"/>
      <c r="JY31" s="54"/>
      <c r="JZ31" s="54"/>
      <c r="KA31" s="54"/>
      <c r="KB31" s="54"/>
      <c r="KC31" s="54"/>
      <c r="KD31" s="54"/>
      <c r="KE31" s="54"/>
      <c r="KF31" s="54"/>
      <c r="KG31" s="54"/>
      <c r="KH31" s="54"/>
      <c r="KI31" s="54"/>
      <c r="KJ31" s="54"/>
      <c r="KK31" s="54"/>
      <c r="KL31" s="54"/>
      <c r="KM31" s="54"/>
      <c r="KN31" s="54"/>
      <c r="KO31" s="54"/>
      <c r="KP31" s="54"/>
      <c r="KQ31" s="54"/>
      <c r="KR31" s="54"/>
      <c r="KS31" s="54"/>
      <c r="KT31" s="54"/>
      <c r="KU31" s="54"/>
      <c r="KV31" s="54"/>
      <c r="KW31" s="54"/>
      <c r="KX31" s="54"/>
      <c r="KY31" s="54"/>
      <c r="KZ31" s="54"/>
      <c r="LA31" s="54"/>
      <c r="LB31" s="54"/>
      <c r="LC31" s="54"/>
      <c r="LD31" s="54"/>
      <c r="LE31" s="54"/>
      <c r="LF31" s="54"/>
      <c r="LG31" s="54"/>
      <c r="LH31" s="54"/>
      <c r="LI31" s="54"/>
      <c r="LJ31" s="54"/>
      <c r="LK31" s="54"/>
      <c r="LL31" s="54"/>
      <c r="LM31" s="54"/>
      <c r="LN31" s="54"/>
      <c r="LO31" s="54"/>
      <c r="LP31" s="54"/>
      <c r="LQ31" s="54"/>
      <c r="LR31" s="54"/>
      <c r="LS31" s="54"/>
      <c r="LT31" s="54"/>
      <c r="LU31" s="54"/>
      <c r="LV31" s="54"/>
      <c r="LW31" s="54"/>
      <c r="LX31" s="54"/>
      <c r="LY31" s="54"/>
      <c r="LZ31" s="54"/>
      <c r="MA31" s="54"/>
      <c r="MB31" s="54"/>
      <c r="MC31" s="54"/>
      <c r="MD31" s="54"/>
      <c r="ME31" s="54"/>
      <c r="MF31" s="54"/>
      <c r="MG31" s="54"/>
      <c r="MH31" s="54"/>
      <c r="MI31" s="54"/>
      <c r="MJ31" s="54"/>
      <c r="MK31" s="54"/>
      <c r="ML31" s="54"/>
      <c r="MM31" s="54"/>
      <c r="MN31" s="54"/>
      <c r="MO31" s="54"/>
      <c r="MP31" s="54"/>
      <c r="MQ31" s="54"/>
      <c r="MR31" s="54"/>
      <c r="MS31" s="54"/>
      <c r="MT31" s="54"/>
      <c r="MU31" s="54"/>
      <c r="MV31" s="54"/>
      <c r="MW31" s="54"/>
      <c r="MX31" s="54"/>
      <c r="MY31" s="54"/>
      <c r="MZ31" s="54"/>
      <c r="NA31" s="54"/>
      <c r="NB31" s="54"/>
      <c r="NC31" s="54"/>
      <c r="ND31" s="54"/>
      <c r="NE31" s="54"/>
      <c r="NF31" s="54"/>
      <c r="NG31" s="54"/>
      <c r="NH31" s="54"/>
      <c r="NI31" s="54"/>
      <c r="NJ31" s="54"/>
      <c r="NK31" s="54"/>
      <c r="NL31" s="54"/>
      <c r="NM31" s="54"/>
      <c r="NN31" s="54"/>
      <c r="NO31" s="54"/>
      <c r="NP31" s="54"/>
      <c r="NQ31" s="54"/>
      <c r="NR31" s="54"/>
      <c r="NS31" s="54"/>
      <c r="NT31" s="54"/>
      <c r="NU31" s="54"/>
      <c r="NV31" s="54"/>
      <c r="NW31" s="54"/>
      <c r="NX31" s="54"/>
      <c r="NY31" s="54"/>
      <c r="NZ31" s="54"/>
      <c r="OA31" s="54"/>
      <c r="OB31" s="54"/>
      <c r="OC31" s="54"/>
      <c r="OD31" s="54"/>
      <c r="OE31" s="54"/>
      <c r="OF31" s="54"/>
      <c r="OG31" s="54"/>
      <c r="OH31" s="54"/>
      <c r="OI31" s="54"/>
      <c r="OJ31" s="54"/>
      <c r="OK31" s="54"/>
      <c r="OL31" s="54"/>
      <c r="OM31" s="54"/>
      <c r="ON31" s="54"/>
      <c r="OO31" s="54"/>
      <c r="OP31" s="54"/>
      <c r="OQ31" s="54"/>
      <c r="OR31" s="54"/>
      <c r="OS31" s="54"/>
      <c r="OT31" s="54"/>
      <c r="OU31" s="54"/>
      <c r="OV31" s="54"/>
      <c r="OW31" s="54"/>
      <c r="OX31" s="54"/>
      <c r="OY31" s="54"/>
      <c r="OZ31" s="54"/>
      <c r="PA31" s="54"/>
      <c r="PB31" s="54"/>
      <c r="PC31" s="54"/>
      <c r="PD31" s="54"/>
      <c r="PE31" s="54"/>
      <c r="PF31" s="54"/>
      <c r="PG31" s="54"/>
      <c r="PH31" s="54"/>
      <c r="PI31" s="54"/>
      <c r="PJ31" s="54"/>
      <c r="PK31" s="54"/>
      <c r="PL31" s="54"/>
      <c r="PM31" s="54"/>
      <c r="PN31" s="54"/>
      <c r="PO31" s="54"/>
      <c r="PP31" s="54"/>
      <c r="PQ31" s="54"/>
      <c r="PR31" s="54"/>
      <c r="PS31" s="54"/>
      <c r="PT31" s="54"/>
      <c r="PU31" s="54"/>
      <c r="PV31" s="54"/>
      <c r="PW31" s="54"/>
      <c r="PX31" s="54"/>
      <c r="PY31" s="54"/>
      <c r="PZ31" s="54"/>
      <c r="QA31" s="54"/>
      <c r="QB31" s="54"/>
      <c r="QC31" s="54"/>
      <c r="QD31" s="54"/>
      <c r="QE31" s="54"/>
      <c r="QF31" s="54"/>
      <c r="QG31" s="54"/>
      <c r="QH31" s="54"/>
      <c r="QI31" s="54"/>
      <c r="QJ31" s="54"/>
      <c r="QK31" s="54"/>
      <c r="QL31" s="54"/>
      <c r="QM31" s="54"/>
      <c r="QN31" s="54"/>
      <c r="QO31" s="54"/>
      <c r="QP31" s="54"/>
      <c r="QQ31" s="54"/>
      <c r="QR31" s="54"/>
      <c r="QS31" s="54"/>
      <c r="QT31" s="54"/>
      <c r="QU31" s="54"/>
      <c r="QV31" s="54"/>
      <c r="QW31" s="54"/>
      <c r="QX31" s="54"/>
      <c r="QY31" s="54"/>
      <c r="QZ31" s="54"/>
      <c r="RA31" s="54"/>
      <c r="RB31" s="54"/>
      <c r="RC31" s="54"/>
      <c r="RD31" s="54"/>
      <c r="RE31" s="54"/>
      <c r="RF31" s="54"/>
      <c r="RG31" s="54"/>
      <c r="RH31" s="54"/>
      <c r="RI31" s="54"/>
      <c r="RJ31" s="54"/>
      <c r="RK31" s="54"/>
      <c r="RL31" s="54"/>
      <c r="RM31" s="54"/>
      <c r="RN31" s="54"/>
      <c r="RO31" s="54"/>
      <c r="RP31" s="54"/>
      <c r="RQ31" s="54"/>
      <c r="RR31" s="54"/>
      <c r="RS31" s="54"/>
      <c r="RT31" s="54"/>
      <c r="RU31" s="54"/>
      <c r="RV31" s="54"/>
      <c r="RW31" s="54"/>
      <c r="RX31" s="54"/>
      <c r="RY31" s="54"/>
      <c r="RZ31" s="54"/>
      <c r="SA31" s="54"/>
      <c r="SB31" s="54"/>
      <c r="SC31" s="54"/>
      <c r="SD31" s="54"/>
      <c r="SE31" s="54"/>
      <c r="SF31" s="54"/>
      <c r="SG31" s="54"/>
      <c r="SH31" s="54"/>
      <c r="SI31" s="54"/>
      <c r="SJ31" s="54"/>
      <c r="SK31" s="54"/>
      <c r="SL31" s="54"/>
      <c r="SM31" s="54"/>
      <c r="SN31" s="54"/>
      <c r="SO31" s="54"/>
      <c r="SP31" s="54"/>
      <c r="SQ31" s="54"/>
      <c r="SR31" s="54"/>
      <c r="SS31" s="54"/>
      <c r="ST31" s="54"/>
      <c r="SU31" s="54"/>
      <c r="SV31" s="54"/>
      <c r="SW31" s="54"/>
      <c r="SX31" s="54"/>
      <c r="SY31" s="54"/>
      <c r="SZ31" s="54"/>
      <c r="TA31" s="54"/>
      <c r="TB31" s="54"/>
      <c r="TC31" s="54"/>
      <c r="TD31" s="54"/>
      <c r="TE31" s="54"/>
      <c r="TF31" s="54"/>
      <c r="TG31" s="54"/>
      <c r="TH31" s="54"/>
      <c r="TI31" s="54"/>
      <c r="TJ31" s="54"/>
      <c r="TK31" s="54"/>
      <c r="TL31" s="54"/>
      <c r="TM31" s="54"/>
      <c r="TN31" s="54"/>
      <c r="TO31" s="54"/>
      <c r="TP31" s="54"/>
      <c r="TQ31" s="54"/>
      <c r="TR31" s="54"/>
      <c r="TS31" s="54"/>
      <c r="TT31" s="54"/>
      <c r="TU31" s="54"/>
      <c r="TV31" s="54"/>
      <c r="TW31" s="54"/>
      <c r="TX31" s="54"/>
      <c r="TY31" s="54"/>
      <c r="TZ31" s="54"/>
      <c r="UA31" s="54"/>
      <c r="UB31" s="54"/>
      <c r="UC31" s="54"/>
      <c r="UD31" s="54"/>
      <c r="UE31" s="54"/>
      <c r="UF31" s="54"/>
      <c r="UG31" s="54"/>
      <c r="UH31" s="54"/>
      <c r="UI31" s="54"/>
      <c r="UJ31" s="54"/>
      <c r="UK31" s="54"/>
      <c r="UL31" s="54"/>
      <c r="UM31" s="54"/>
      <c r="UN31" s="54"/>
      <c r="UO31" s="54"/>
      <c r="UP31" s="54"/>
      <c r="UQ31" s="54"/>
      <c r="UR31" s="54"/>
      <c r="US31" s="54"/>
      <c r="UT31" s="54"/>
      <c r="UU31" s="54"/>
      <c r="UV31" s="54"/>
      <c r="UW31" s="54"/>
      <c r="UX31" s="54"/>
      <c r="UY31" s="54"/>
      <c r="UZ31" s="54"/>
      <c r="VA31" s="54"/>
      <c r="VB31" s="54"/>
      <c r="VC31" s="54"/>
      <c r="VD31" s="54"/>
      <c r="VE31" s="54"/>
      <c r="VF31" s="54"/>
      <c r="VG31" s="54"/>
      <c r="VH31" s="54"/>
      <c r="VI31" s="54"/>
      <c r="VJ31" s="54"/>
      <c r="VK31" s="54"/>
      <c r="VL31" s="54"/>
      <c r="VM31" s="54"/>
      <c r="VN31" s="54"/>
      <c r="VO31" s="54"/>
      <c r="VP31" s="54"/>
      <c r="VQ31" s="54"/>
      <c r="VR31" s="54"/>
      <c r="VS31" s="54"/>
      <c r="VT31" s="54"/>
      <c r="VU31" s="54"/>
      <c r="VV31" s="54"/>
      <c r="VW31" s="54"/>
      <c r="VX31" s="54"/>
      <c r="VY31" s="54"/>
      <c r="VZ31" s="54"/>
      <c r="WA31" s="54"/>
      <c r="WB31" s="54"/>
      <c r="WC31" s="54"/>
      <c r="WD31" s="54"/>
      <c r="WE31" s="54"/>
      <c r="WF31" s="54"/>
      <c r="WG31" s="54"/>
      <c r="WH31" s="54"/>
      <c r="WI31" s="54"/>
      <c r="WJ31" s="54"/>
      <c r="WK31" s="54"/>
      <c r="WL31" s="54"/>
      <c r="WM31" s="54"/>
      <c r="WN31" s="54"/>
      <c r="WO31" s="54"/>
      <c r="WP31" s="54"/>
      <c r="WQ31" s="54"/>
      <c r="WR31" s="54"/>
      <c r="WS31" s="54"/>
      <c r="WT31" s="54"/>
      <c r="WU31" s="54"/>
      <c r="WV31" s="54"/>
      <c r="WW31" s="54"/>
      <c r="WX31" s="54"/>
      <c r="WY31" s="54"/>
      <c r="WZ31" s="54"/>
      <c r="XA31" s="54"/>
      <c r="XB31" s="54"/>
      <c r="XC31" s="54"/>
      <c r="XD31" s="54"/>
      <c r="XE31" s="54"/>
      <c r="XF31" s="54"/>
      <c r="XG31" s="54"/>
      <c r="XH31" s="54"/>
      <c r="XI31" s="54"/>
      <c r="XJ31" s="54"/>
      <c r="XK31" s="54"/>
      <c r="XL31" s="54"/>
      <c r="XM31" s="54"/>
      <c r="XN31" s="54"/>
      <c r="XO31" s="54"/>
      <c r="XP31" s="54"/>
      <c r="XQ31" s="54"/>
      <c r="XR31" s="54"/>
      <c r="XS31" s="54"/>
      <c r="XT31" s="54"/>
      <c r="XU31" s="54"/>
      <c r="XV31" s="54"/>
      <c r="XW31" s="54"/>
      <c r="XX31" s="54"/>
      <c r="XY31" s="54"/>
      <c r="XZ31" s="54"/>
      <c r="YA31" s="54"/>
      <c r="YB31" s="54"/>
      <c r="YC31" s="54"/>
      <c r="YD31" s="54"/>
      <c r="YE31" s="54"/>
      <c r="YF31" s="54"/>
      <c r="YG31" s="54"/>
      <c r="YH31" s="54"/>
      <c r="YI31" s="54"/>
      <c r="YJ31" s="54"/>
      <c r="YK31" s="54"/>
      <c r="YL31" s="54"/>
      <c r="YM31" s="54"/>
      <c r="YN31" s="54"/>
      <c r="YO31" s="54"/>
      <c r="YP31" s="54"/>
      <c r="YQ31" s="54"/>
      <c r="YR31" s="54"/>
      <c r="YS31" s="54"/>
      <c r="YT31" s="54"/>
      <c r="YU31" s="54"/>
      <c r="YV31" s="54"/>
      <c r="YW31" s="54"/>
      <c r="YX31" s="54"/>
      <c r="YY31" s="54"/>
      <c r="YZ31" s="54"/>
      <c r="ZA31" s="54"/>
      <c r="ZB31" s="54"/>
      <c r="ZC31" s="54"/>
      <c r="ZD31" s="54"/>
      <c r="ZE31" s="54"/>
      <c r="ZF31" s="54"/>
      <c r="ZG31" s="54"/>
      <c r="ZH31" s="54"/>
      <c r="ZI31" s="54"/>
      <c r="ZJ31" s="54"/>
      <c r="ZK31" s="54"/>
      <c r="ZL31" s="54"/>
      <c r="ZM31" s="54"/>
      <c r="ZN31" s="54"/>
      <c r="ZO31" s="54"/>
      <c r="ZP31" s="54"/>
      <c r="ZQ31" s="54"/>
      <c r="ZR31" s="54"/>
      <c r="ZS31" s="54"/>
      <c r="ZT31" s="54"/>
      <c r="ZU31" s="54"/>
      <c r="ZV31" s="54"/>
      <c r="ZW31" s="54"/>
      <c r="ZX31" s="54"/>
      <c r="ZY31" s="54"/>
      <c r="ZZ31" s="54"/>
      <c r="AAA31" s="54"/>
      <c r="AAB31" s="54"/>
      <c r="AAC31" s="54"/>
      <c r="AAD31" s="54"/>
      <c r="AAE31" s="54"/>
      <c r="AAF31" s="54"/>
      <c r="AAG31" s="54"/>
      <c r="AAH31" s="54"/>
      <c r="AAI31" s="54"/>
      <c r="AAJ31" s="54"/>
      <c r="AAK31" s="54"/>
      <c r="AAL31" s="54"/>
      <c r="AAM31" s="54"/>
      <c r="AAN31" s="54"/>
      <c r="AAO31" s="54"/>
      <c r="AAP31" s="54"/>
      <c r="AAQ31" s="54"/>
      <c r="AAR31" s="54"/>
      <c r="AAS31" s="54"/>
      <c r="AAT31" s="54"/>
      <c r="AAU31" s="54"/>
      <c r="AAV31" s="54"/>
      <c r="AAW31" s="54"/>
      <c r="AAX31" s="54"/>
      <c r="AAY31" s="54"/>
      <c r="AAZ31" s="54"/>
      <c r="ABA31" s="54"/>
      <c r="ABB31" s="54"/>
      <c r="ABC31" s="54"/>
      <c r="ABD31" s="54"/>
      <c r="ABE31" s="54"/>
      <c r="ABF31" s="54"/>
      <c r="ABG31" s="54"/>
      <c r="ABH31" s="54"/>
      <c r="ABI31" s="54"/>
      <c r="ABJ31" s="54"/>
      <c r="ABK31" s="54"/>
      <c r="ABL31" s="54"/>
      <c r="ABM31" s="54"/>
      <c r="ABN31" s="54"/>
      <c r="ABO31" s="54"/>
      <c r="ABP31" s="54"/>
      <c r="ABQ31" s="54"/>
      <c r="ABR31" s="54"/>
      <c r="ABS31" s="54"/>
      <c r="ABT31" s="54"/>
      <c r="ABU31" s="54"/>
      <c r="ABV31" s="54"/>
      <c r="ABW31" s="54"/>
      <c r="ABX31" s="54"/>
      <c r="ABY31" s="54"/>
      <c r="ABZ31" s="54"/>
      <c r="ACA31" s="54"/>
      <c r="ACB31" s="54"/>
      <c r="ACC31" s="54"/>
      <c r="ACD31" s="54"/>
      <c r="ACE31" s="54"/>
      <c r="ACF31" s="54"/>
      <c r="ACG31" s="54"/>
      <c r="ACH31" s="54"/>
      <c r="ACI31" s="54"/>
      <c r="ACJ31" s="54"/>
      <c r="ACK31" s="54"/>
      <c r="ACL31" s="54"/>
      <c r="ACM31" s="54"/>
      <c r="ACN31" s="54"/>
      <c r="ACO31" s="54"/>
      <c r="ACP31" s="54"/>
      <c r="ACQ31" s="54"/>
      <c r="ACR31" s="54"/>
      <c r="ACS31" s="54"/>
      <c r="ACT31" s="54"/>
      <c r="ACU31" s="54"/>
      <c r="ACV31" s="54"/>
      <c r="ACW31" s="54"/>
      <c r="ACX31" s="54"/>
      <c r="ACY31" s="54"/>
      <c r="ACZ31" s="54"/>
      <c r="ADA31" s="54"/>
      <c r="ADB31" s="54"/>
      <c r="ADC31" s="54"/>
      <c r="ADD31" s="54"/>
      <c r="ADE31" s="54"/>
      <c r="ADF31" s="54"/>
      <c r="ADG31" s="54"/>
      <c r="ADH31" s="54"/>
      <c r="ADI31" s="54"/>
      <c r="ADJ31" s="54"/>
      <c r="ADK31" s="54"/>
      <c r="ADL31" s="54"/>
      <c r="ADM31" s="54"/>
      <c r="ADN31" s="54"/>
      <c r="ADO31" s="54"/>
      <c r="ADP31" s="54"/>
      <c r="ADQ31" s="54"/>
      <c r="ADR31" s="54"/>
      <c r="ADS31" s="54"/>
      <c r="ADT31" s="54"/>
      <c r="ADU31" s="54"/>
      <c r="ADV31" s="54"/>
      <c r="ADW31" s="54"/>
      <c r="ADX31" s="54"/>
      <c r="ADY31" s="54"/>
      <c r="ADZ31" s="54"/>
      <c r="AEA31" s="54"/>
      <c r="AEB31" s="54"/>
      <c r="AEC31" s="54"/>
      <c r="AED31" s="54"/>
      <c r="AEE31" s="54"/>
      <c r="AEF31" s="54"/>
      <c r="AEG31" s="54"/>
      <c r="AEH31" s="54"/>
      <c r="AEI31" s="54"/>
      <c r="AEJ31" s="54"/>
      <c r="AEK31" s="54"/>
      <c r="AEL31" s="54"/>
      <c r="AEM31" s="54"/>
      <c r="AEN31" s="54"/>
      <c r="AEO31" s="54"/>
      <c r="AEP31" s="54"/>
      <c r="AEQ31" s="54"/>
      <c r="AER31" s="54"/>
      <c r="AES31" s="54"/>
      <c r="AET31" s="54"/>
      <c r="AEU31" s="54"/>
      <c r="AEV31" s="54"/>
      <c r="AEW31" s="54"/>
      <c r="AEX31" s="54"/>
      <c r="AEY31" s="54"/>
      <c r="AEZ31" s="54"/>
      <c r="AFA31" s="54"/>
      <c r="AFB31" s="54"/>
      <c r="AFC31" s="54"/>
      <c r="AFD31" s="54"/>
      <c r="AFE31" s="54"/>
      <c r="AFF31" s="54"/>
      <c r="AFG31" s="54"/>
      <c r="AFH31" s="54"/>
      <c r="AFI31" s="54"/>
      <c r="AFJ31" s="54"/>
      <c r="AFK31" s="54"/>
      <c r="AFL31" s="54"/>
      <c r="AFM31" s="54"/>
      <c r="AFN31" s="54"/>
      <c r="AFO31" s="54"/>
      <c r="AFP31" s="54"/>
      <c r="AFQ31" s="54"/>
      <c r="AFR31" s="54"/>
      <c r="AFS31" s="54"/>
      <c r="AFT31" s="54"/>
      <c r="AFU31" s="54"/>
      <c r="AFV31" s="54"/>
      <c r="AFW31" s="54"/>
      <c r="AFX31" s="54"/>
      <c r="AFY31" s="54"/>
      <c r="AFZ31" s="54"/>
      <c r="AGA31" s="54"/>
      <c r="AGB31" s="54"/>
      <c r="AGC31" s="54"/>
      <c r="AGD31" s="54"/>
      <c r="AGE31" s="54"/>
      <c r="AGF31" s="54"/>
      <c r="AGG31" s="54"/>
      <c r="AGH31" s="54"/>
      <c r="AGI31" s="54"/>
      <c r="AGJ31" s="54"/>
      <c r="AGK31" s="54"/>
      <c r="AGL31" s="54"/>
      <c r="AGM31" s="54"/>
      <c r="AGN31" s="54"/>
      <c r="AGO31" s="54"/>
      <c r="AGP31" s="54"/>
      <c r="AGQ31" s="54"/>
      <c r="AGR31" s="54"/>
      <c r="AGS31" s="54"/>
      <c r="AGT31" s="54"/>
      <c r="AGU31" s="54"/>
      <c r="AGV31" s="54"/>
      <c r="AGW31" s="54"/>
      <c r="AGX31" s="54"/>
      <c r="AGY31" s="54"/>
      <c r="AGZ31" s="54"/>
      <c r="AHA31" s="54"/>
      <c r="AHB31" s="54"/>
      <c r="AHC31" s="54"/>
      <c r="AHD31" s="54"/>
      <c r="AHE31" s="54"/>
      <c r="AHF31" s="54"/>
      <c r="AHG31" s="54"/>
      <c r="AHH31" s="54"/>
      <c r="AHI31" s="54"/>
      <c r="AHJ31" s="54"/>
      <c r="AHK31" s="54"/>
      <c r="AHL31" s="54"/>
      <c r="AHM31" s="54"/>
      <c r="AHN31" s="54"/>
      <c r="AHO31" s="54"/>
      <c r="AHP31" s="54"/>
      <c r="AHQ31" s="54"/>
      <c r="AHR31" s="54"/>
      <c r="AHS31" s="54"/>
      <c r="AHT31" s="54"/>
      <c r="AHU31" s="54"/>
      <c r="AHV31" s="54"/>
      <c r="AHW31" s="54"/>
      <c r="AHX31" s="54"/>
      <c r="AHY31" s="54"/>
      <c r="AHZ31" s="54"/>
      <c r="AIA31" s="54"/>
      <c r="AIB31" s="54"/>
      <c r="AIC31" s="54"/>
      <c r="AID31" s="54"/>
      <c r="AIE31" s="54"/>
      <c r="AIF31" s="54"/>
      <c r="AIG31" s="54"/>
      <c r="AIH31" s="54"/>
      <c r="AII31" s="54"/>
      <c r="AIJ31" s="54"/>
      <c r="AIK31" s="54"/>
      <c r="AIL31" s="54"/>
      <c r="AIM31" s="54"/>
      <c r="AIN31" s="54"/>
      <c r="AIO31" s="54"/>
      <c r="AIP31" s="54"/>
      <c r="AIQ31" s="54"/>
      <c r="AIR31" s="54"/>
      <c r="AIS31" s="54"/>
      <c r="AIT31" s="54"/>
      <c r="AIU31" s="54"/>
      <c r="AIV31" s="54"/>
      <c r="AIW31" s="54"/>
      <c r="AIX31" s="54"/>
      <c r="AIY31" s="54"/>
      <c r="AIZ31" s="54"/>
      <c r="AJA31" s="54"/>
      <c r="AJB31" s="54"/>
      <c r="AJC31" s="54"/>
      <c r="AJD31" s="54"/>
      <c r="AJE31" s="54"/>
      <c r="AJF31" s="54"/>
      <c r="AJG31" s="54"/>
      <c r="AJH31" s="54"/>
      <c r="AJI31" s="54"/>
      <c r="AJJ31" s="54"/>
      <c r="AJK31" s="54"/>
      <c r="AJL31" s="54"/>
      <c r="AJM31" s="54"/>
      <c r="AJN31" s="54"/>
      <c r="AJO31" s="54"/>
      <c r="AJP31" s="54"/>
      <c r="AJQ31" s="54"/>
      <c r="AJR31" s="54"/>
      <c r="AJS31" s="54"/>
      <c r="AJT31" s="54"/>
      <c r="AJU31" s="54"/>
      <c r="AJV31" s="54"/>
      <c r="AJW31" s="54"/>
      <c r="AJX31" s="54"/>
      <c r="AJY31" s="54"/>
      <c r="AJZ31" s="54"/>
      <c r="AKA31" s="54"/>
      <c r="AKB31" s="54"/>
      <c r="AKC31" s="54"/>
      <c r="AKD31" s="54"/>
      <c r="AKE31" s="54"/>
      <c r="AKF31" s="54"/>
      <c r="AKG31" s="54"/>
      <c r="AKH31" s="54"/>
      <c r="AKI31" s="54"/>
      <c r="AKJ31" s="54"/>
      <c r="AKK31" s="54"/>
      <c r="AKL31" s="54"/>
      <c r="AKM31" s="54"/>
      <c r="AKN31" s="54"/>
      <c r="AKO31" s="54"/>
      <c r="AKP31" s="54"/>
      <c r="AKQ31" s="54"/>
      <c r="AKR31" s="54"/>
      <c r="AKS31" s="54"/>
      <c r="AKT31" s="54"/>
      <c r="AKU31" s="54"/>
      <c r="AKV31" s="54"/>
      <c r="AKW31" s="54"/>
      <c r="AKX31" s="54"/>
      <c r="AKY31" s="54"/>
      <c r="AKZ31" s="54"/>
      <c r="ALA31" s="54"/>
      <c r="ALB31" s="54"/>
      <c r="ALC31" s="54"/>
      <c r="ALD31" s="54"/>
      <c r="ALE31" s="54"/>
      <c r="ALF31" s="54"/>
      <c r="ALG31" s="54"/>
      <c r="ALH31" s="54"/>
      <c r="ALI31" s="54"/>
      <c r="ALJ31" s="54"/>
      <c r="ALK31" s="54"/>
      <c r="ALL31" s="54"/>
      <c r="ALM31" s="54"/>
      <c r="ALN31" s="54"/>
      <c r="ALO31" s="54"/>
      <c r="ALP31" s="54"/>
      <c r="ALQ31" s="54"/>
      <c r="ALR31" s="54"/>
      <c r="ALS31" s="54"/>
      <c r="ALT31" s="54"/>
      <c r="ALU31" s="54"/>
      <c r="ALV31" s="54"/>
      <c r="ALW31" s="54"/>
      <c r="ALX31" s="54"/>
      <c r="ALY31" s="54"/>
      <c r="ALZ31" s="54"/>
      <c r="AMA31" s="54"/>
      <c r="AMB31" s="54"/>
      <c r="AMC31" s="54"/>
      <c r="AMD31" s="54"/>
      <c r="AME31" s="54"/>
      <c r="AMF31" s="54"/>
      <c r="AMG31" s="54"/>
    </row>
    <row r="32" spans="1:1024" ht="4.5" customHeight="1" x14ac:dyDescent="0.2">
      <c r="A32" s="10"/>
      <c r="B32" s="11"/>
      <c r="C32" s="36"/>
      <c r="D32" s="36"/>
      <c r="E32" s="39"/>
    </row>
    <row r="33" spans="3:1024" s="12" customFormat="1" ht="15.75" x14ac:dyDescent="0.25">
      <c r="C33" s="37"/>
      <c r="D33" s="37"/>
      <c r="E33" s="37"/>
      <c r="AMH33"/>
      <c r="AMI33"/>
      <c r="AMJ33"/>
    </row>
  </sheetData>
  <mergeCells count="4">
    <mergeCell ref="B1:E1"/>
    <mergeCell ref="A2:E2"/>
    <mergeCell ref="A31:B31"/>
    <mergeCell ref="A3:E3"/>
  </mergeCells>
  <printOptions horizontalCentered="1"/>
  <pageMargins left="0.62986111111111098" right="0.35416666666666702" top="0.59027777777777801" bottom="0.35416666666666702" header="0.51180555555555496" footer="0.51180555555555496"/>
  <pageSetup paperSize="9" scale="8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расходы</vt:lpstr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Роман</cp:lastModifiedBy>
  <cp:revision>5</cp:revision>
  <cp:lastPrinted>2023-09-07T11:13:05Z</cp:lastPrinted>
  <dcterms:created xsi:type="dcterms:W3CDTF">2021-08-25T08:22:51Z</dcterms:created>
  <dcterms:modified xsi:type="dcterms:W3CDTF">2024-03-25T06:24:33Z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